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\Documents\Peleton\Ponikiew Time Trial 2021\"/>
    </mc:Choice>
  </mc:AlternateContent>
  <xr:revisionPtr revIDLastSave="0" documentId="13_ncr:1_{50487F8D-B3CC-4FCF-BD6F-9312B96ACE19}" xr6:coauthVersionLast="47" xr6:coauthVersionMax="47" xr10:uidLastSave="{00000000-0000-0000-0000-000000000000}"/>
  <bookViews>
    <workbookView xWindow="-120" yWindow="-120" windowWidth="29040" windowHeight="15720" xr2:uid="{61846AF7-84D9-4564-BC02-828EBB4077CB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" i="1" l="1"/>
  <c r="U45" i="1"/>
  <c r="U17" i="1"/>
  <c r="U34" i="1"/>
  <c r="U12" i="1"/>
  <c r="U29" i="1"/>
  <c r="U48" i="1"/>
  <c r="U58" i="1"/>
  <c r="U28" i="1"/>
  <c r="U32" i="1"/>
  <c r="U57" i="1"/>
  <c r="U16" i="1"/>
  <c r="U5" i="1"/>
  <c r="U3" i="1"/>
  <c r="U26" i="1"/>
  <c r="U7" i="1"/>
  <c r="U6" i="1"/>
  <c r="U10" i="1"/>
  <c r="U42" i="1"/>
  <c r="U22" i="1"/>
  <c r="U4" i="1"/>
  <c r="U18" i="1"/>
  <c r="U41" i="1"/>
  <c r="U24" i="1"/>
  <c r="U15" i="1"/>
  <c r="U35" i="1"/>
  <c r="U27" i="1"/>
  <c r="U38" i="1"/>
  <c r="U39" i="1"/>
  <c r="U20" i="1"/>
  <c r="U25" i="1"/>
  <c r="U49" i="1"/>
  <c r="U51" i="1"/>
  <c r="U43" i="1"/>
  <c r="U54" i="1"/>
  <c r="U31" i="1"/>
  <c r="U11" i="1"/>
  <c r="U19" i="1"/>
  <c r="U53" i="1"/>
  <c r="U56" i="1"/>
  <c r="U59" i="1"/>
  <c r="U2" i="1"/>
  <c r="U9" i="1"/>
  <c r="U13" i="1"/>
  <c r="U14" i="1"/>
  <c r="U21" i="1"/>
  <c r="U23" i="1"/>
  <c r="U30" i="1"/>
  <c r="U33" i="1"/>
  <c r="U36" i="1"/>
  <c r="U37" i="1"/>
  <c r="U40" i="1"/>
  <c r="U44" i="1"/>
  <c r="U46" i="1"/>
  <c r="U47" i="1"/>
  <c r="U50" i="1"/>
  <c r="U52" i="1"/>
  <c r="U55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O15" i="1"/>
  <c r="O58" i="1"/>
  <c r="O28" i="1"/>
  <c r="O27" i="1"/>
  <c r="O3" i="1"/>
  <c r="O8" i="1"/>
  <c r="O38" i="1"/>
  <c r="O54" i="1"/>
  <c r="O22" i="1"/>
  <c r="O12" i="1"/>
  <c r="O29" i="1"/>
  <c r="O31" i="1"/>
  <c r="O11" i="1"/>
  <c r="O19" i="1"/>
  <c r="O35" i="1"/>
  <c r="O32" i="1"/>
  <c r="O17" i="1"/>
  <c r="O53" i="1"/>
  <c r="O25" i="1"/>
  <c r="O20" i="1"/>
  <c r="O41" i="1"/>
  <c r="O34" i="1"/>
  <c r="O56" i="1"/>
  <c r="O48" i="1"/>
  <c r="O39" i="1"/>
  <c r="O51" i="1"/>
  <c r="O49" i="1"/>
  <c r="O59" i="1"/>
  <c r="O2" i="1"/>
  <c r="O4" i="1"/>
  <c r="O5" i="1"/>
  <c r="O6" i="1"/>
  <c r="O7" i="1"/>
  <c r="O9" i="1"/>
  <c r="O10" i="1"/>
  <c r="O13" i="1"/>
  <c r="O14" i="1"/>
  <c r="O16" i="1"/>
  <c r="O18" i="1"/>
  <c r="O21" i="1"/>
  <c r="O23" i="1"/>
  <c r="O24" i="1"/>
  <c r="O26" i="1"/>
  <c r="O30" i="1"/>
  <c r="O33" i="1"/>
  <c r="O36" i="1"/>
  <c r="O37" i="1"/>
  <c r="O40" i="1"/>
  <c r="O42" i="1"/>
  <c r="O43" i="1"/>
  <c r="O44" i="1"/>
  <c r="O45" i="1"/>
  <c r="O46" i="1"/>
  <c r="O47" i="1"/>
  <c r="O50" i="1"/>
  <c r="O52" i="1"/>
  <c r="O55" i="1"/>
  <c r="O57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59" i="1"/>
  <c r="P37" i="1"/>
  <c r="P62" i="1"/>
  <c r="P2" i="1"/>
  <c r="P9" i="1"/>
  <c r="P13" i="1"/>
  <c r="P14" i="1"/>
  <c r="P21" i="1"/>
  <c r="P23" i="1"/>
  <c r="P30" i="1"/>
  <c r="P33" i="1"/>
  <c r="P36" i="1"/>
  <c r="P44" i="1"/>
  <c r="P46" i="1"/>
  <c r="P47" i="1"/>
  <c r="P50" i="1"/>
  <c r="P52" i="1"/>
  <c r="P55" i="1"/>
  <c r="P40" i="1"/>
  <c r="Q2" i="1"/>
  <c r="Q9" i="1"/>
  <c r="Q13" i="1"/>
  <c r="Q14" i="1"/>
  <c r="Q21" i="1"/>
  <c r="Q23" i="1"/>
  <c r="Q30" i="1"/>
  <c r="Q33" i="1"/>
  <c r="Q36" i="1"/>
  <c r="Q37" i="1"/>
  <c r="Q44" i="1"/>
  <c r="Q46" i="1"/>
  <c r="Q47" i="1"/>
  <c r="Q50" i="1"/>
  <c r="Q52" i="1"/>
  <c r="Q55" i="1"/>
  <c r="Q40" i="1"/>
  <c r="R2" i="1"/>
  <c r="R9" i="1"/>
  <c r="R13" i="1"/>
  <c r="R14" i="1"/>
  <c r="R21" i="1"/>
  <c r="R23" i="1"/>
  <c r="R30" i="1"/>
  <c r="R33" i="1"/>
  <c r="R36" i="1"/>
  <c r="R37" i="1"/>
  <c r="R44" i="1"/>
  <c r="R46" i="1"/>
  <c r="R47" i="1"/>
  <c r="R50" i="1"/>
  <c r="R52" i="1"/>
  <c r="R55" i="1"/>
  <c r="R40" i="1"/>
  <c r="S2" i="1"/>
  <c r="S9" i="1"/>
  <c r="S13" i="1"/>
  <c r="S14" i="1"/>
  <c r="S21" i="1"/>
  <c r="S23" i="1"/>
  <c r="S30" i="1"/>
  <c r="S33" i="1"/>
  <c r="S36" i="1"/>
  <c r="S37" i="1"/>
  <c r="S44" i="1"/>
  <c r="S46" i="1"/>
  <c r="S47" i="1"/>
  <c r="S50" i="1"/>
  <c r="S52" i="1"/>
  <c r="S55" i="1"/>
  <c r="S40" i="1"/>
  <c r="S157" i="1"/>
  <c r="S155" i="1"/>
  <c r="S3" i="1"/>
  <c r="S147" i="1"/>
  <c r="S8" i="1"/>
  <c r="S120" i="1"/>
  <c r="S11" i="1"/>
  <c r="S12" i="1"/>
  <c r="S138" i="1"/>
  <c r="S105" i="1"/>
  <c r="S117" i="1"/>
  <c r="S17" i="1"/>
  <c r="S20" i="1"/>
  <c r="S140" i="1"/>
  <c r="S88" i="1"/>
  <c r="S121" i="1"/>
  <c r="S25" i="1"/>
  <c r="S89" i="1"/>
  <c r="S19" i="1"/>
  <c r="S34" i="1"/>
  <c r="S122" i="1"/>
  <c r="S114" i="1"/>
  <c r="S166" i="1"/>
  <c r="S22" i="1"/>
  <c r="S76" i="1"/>
  <c r="S32" i="1"/>
  <c r="S49" i="1"/>
  <c r="S15" i="1"/>
  <c r="S39" i="1"/>
  <c r="S82" i="1"/>
  <c r="S35" i="1"/>
  <c r="S64" i="1"/>
  <c r="S29" i="1"/>
  <c r="S31" i="1"/>
  <c r="S130" i="1"/>
  <c r="S103" i="1"/>
  <c r="S51" i="1"/>
  <c r="S41" i="1"/>
  <c r="S27" i="1"/>
  <c r="S28" i="1"/>
  <c r="S48" i="1"/>
  <c r="S68" i="1"/>
  <c r="S38" i="1"/>
  <c r="S116" i="1"/>
  <c r="S59" i="1"/>
  <c r="S63" i="1"/>
  <c r="S104" i="1"/>
  <c r="S53" i="1"/>
  <c r="S75" i="1"/>
  <c r="S56" i="1"/>
  <c r="S94" i="1"/>
  <c r="S54" i="1"/>
  <c r="S58" i="1"/>
  <c r="S60" i="1"/>
  <c r="S61" i="1"/>
  <c r="S62" i="1"/>
  <c r="S65" i="1"/>
  <c r="S66" i="1"/>
  <c r="S67" i="1"/>
  <c r="S43" i="1"/>
  <c r="S69" i="1"/>
  <c r="S70" i="1"/>
  <c r="S71" i="1"/>
  <c r="S72" i="1"/>
  <c r="S10" i="1"/>
  <c r="S73" i="1"/>
  <c r="S74" i="1"/>
  <c r="S77" i="1"/>
  <c r="S78" i="1"/>
  <c r="S79" i="1"/>
  <c r="S80" i="1"/>
  <c r="S81" i="1"/>
  <c r="S83" i="1"/>
  <c r="S26" i="1"/>
  <c r="S84" i="1"/>
  <c r="S85" i="1"/>
  <c r="S86" i="1"/>
  <c r="S87" i="1"/>
  <c r="S5" i="1"/>
  <c r="S90" i="1"/>
  <c r="S91" i="1"/>
  <c r="S92" i="1"/>
  <c r="S93" i="1"/>
  <c r="S57" i="1"/>
  <c r="S95" i="1"/>
  <c r="S96" i="1"/>
  <c r="S97" i="1"/>
  <c r="S98" i="1"/>
  <c r="S99" i="1"/>
  <c r="S16" i="1"/>
  <c r="S100" i="1"/>
  <c r="S101" i="1"/>
  <c r="S102" i="1"/>
  <c r="S106" i="1"/>
  <c r="S107" i="1"/>
  <c r="S108" i="1"/>
  <c r="S6" i="1"/>
  <c r="S109" i="1"/>
  <c r="S110" i="1"/>
  <c r="S111" i="1"/>
  <c r="S112" i="1"/>
  <c r="S113" i="1"/>
  <c r="S4" i="1"/>
  <c r="S115" i="1"/>
  <c r="S118" i="1"/>
  <c r="S119" i="1"/>
  <c r="S42" i="1"/>
  <c r="S7" i="1"/>
  <c r="S123" i="1"/>
  <c r="S124" i="1"/>
  <c r="S125" i="1"/>
  <c r="S126" i="1"/>
  <c r="S127" i="1"/>
  <c r="S128" i="1"/>
  <c r="S129" i="1"/>
  <c r="S131" i="1"/>
  <c r="S132" i="1"/>
  <c r="S133" i="1"/>
  <c r="S134" i="1"/>
  <c r="S135" i="1"/>
  <c r="S136" i="1"/>
  <c r="S137" i="1"/>
  <c r="S139" i="1"/>
  <c r="S24" i="1"/>
  <c r="S141" i="1"/>
  <c r="S142" i="1"/>
  <c r="S143" i="1"/>
  <c r="S144" i="1"/>
  <c r="S145" i="1"/>
  <c r="S146" i="1"/>
  <c r="S148" i="1"/>
  <c r="S149" i="1"/>
  <c r="S150" i="1"/>
  <c r="S151" i="1"/>
  <c r="S152" i="1"/>
  <c r="S153" i="1"/>
  <c r="S154" i="1"/>
  <c r="S156" i="1"/>
  <c r="S158" i="1"/>
  <c r="S18" i="1"/>
  <c r="S159" i="1"/>
  <c r="S160" i="1"/>
  <c r="S45" i="1"/>
  <c r="S161" i="1"/>
  <c r="S162" i="1"/>
  <c r="S163" i="1"/>
  <c r="S164" i="1"/>
  <c r="S165" i="1"/>
  <c r="S167" i="1"/>
  <c r="S168" i="1"/>
  <c r="R155" i="1"/>
  <c r="R3" i="1"/>
  <c r="R147" i="1"/>
  <c r="R8" i="1"/>
  <c r="R120" i="1"/>
  <c r="R11" i="1"/>
  <c r="R12" i="1"/>
  <c r="R138" i="1"/>
  <c r="R105" i="1"/>
  <c r="R117" i="1"/>
  <c r="R17" i="1"/>
  <c r="R20" i="1"/>
  <c r="R140" i="1"/>
  <c r="R88" i="1"/>
  <c r="R121" i="1"/>
  <c r="R25" i="1"/>
  <c r="R89" i="1"/>
  <c r="R19" i="1"/>
  <c r="R34" i="1"/>
  <c r="R122" i="1"/>
  <c r="R114" i="1"/>
  <c r="R166" i="1"/>
  <c r="R22" i="1"/>
  <c r="R76" i="1"/>
  <c r="R32" i="1"/>
  <c r="R49" i="1"/>
  <c r="R15" i="1"/>
  <c r="R39" i="1"/>
  <c r="R82" i="1"/>
  <c r="R35" i="1"/>
  <c r="R64" i="1"/>
  <c r="R29" i="1"/>
  <c r="R31" i="1"/>
  <c r="R130" i="1"/>
  <c r="R103" i="1"/>
  <c r="R51" i="1"/>
  <c r="R41" i="1"/>
  <c r="R27" i="1"/>
  <c r="R28" i="1"/>
  <c r="R48" i="1"/>
  <c r="R68" i="1"/>
  <c r="R38" i="1"/>
  <c r="R116" i="1"/>
  <c r="R59" i="1"/>
  <c r="R63" i="1"/>
  <c r="R104" i="1"/>
  <c r="R53" i="1"/>
  <c r="R75" i="1"/>
  <c r="R56" i="1"/>
  <c r="R94" i="1"/>
  <c r="R54" i="1"/>
  <c r="R58" i="1"/>
  <c r="R60" i="1"/>
  <c r="R61" i="1"/>
  <c r="R62" i="1"/>
  <c r="R65" i="1"/>
  <c r="R66" i="1"/>
  <c r="R67" i="1"/>
  <c r="R43" i="1"/>
  <c r="R69" i="1"/>
  <c r="R70" i="1"/>
  <c r="R71" i="1"/>
  <c r="R72" i="1"/>
  <c r="R10" i="1"/>
  <c r="R73" i="1"/>
  <c r="R74" i="1"/>
  <c r="R77" i="1"/>
  <c r="R78" i="1"/>
  <c r="R79" i="1"/>
  <c r="R80" i="1"/>
  <c r="R81" i="1"/>
  <c r="R83" i="1"/>
  <c r="R26" i="1"/>
  <c r="R84" i="1"/>
  <c r="R85" i="1"/>
  <c r="R86" i="1"/>
  <c r="R87" i="1"/>
  <c r="R5" i="1"/>
  <c r="R90" i="1"/>
  <c r="R91" i="1"/>
  <c r="R92" i="1"/>
  <c r="R93" i="1"/>
  <c r="R57" i="1"/>
  <c r="R95" i="1"/>
  <c r="R96" i="1"/>
  <c r="R97" i="1"/>
  <c r="R98" i="1"/>
  <c r="R99" i="1"/>
  <c r="R16" i="1"/>
  <c r="R100" i="1"/>
  <c r="R101" i="1"/>
  <c r="R102" i="1"/>
  <c r="R106" i="1"/>
  <c r="R107" i="1"/>
  <c r="R108" i="1"/>
  <c r="R6" i="1"/>
  <c r="R109" i="1"/>
  <c r="R110" i="1"/>
  <c r="R111" i="1"/>
  <c r="R112" i="1"/>
  <c r="R113" i="1"/>
  <c r="R4" i="1"/>
  <c r="R115" i="1"/>
  <c r="R118" i="1"/>
  <c r="R119" i="1"/>
  <c r="R42" i="1"/>
  <c r="R7" i="1"/>
  <c r="R123" i="1"/>
  <c r="R124" i="1"/>
  <c r="R125" i="1"/>
  <c r="R126" i="1"/>
  <c r="R127" i="1"/>
  <c r="R128" i="1"/>
  <c r="R129" i="1"/>
  <c r="R131" i="1"/>
  <c r="R132" i="1"/>
  <c r="R133" i="1"/>
  <c r="R134" i="1"/>
  <c r="R135" i="1"/>
  <c r="R136" i="1"/>
  <c r="R137" i="1"/>
  <c r="R139" i="1"/>
  <c r="R24" i="1"/>
  <c r="R141" i="1"/>
  <c r="R142" i="1"/>
  <c r="R143" i="1"/>
  <c r="R144" i="1"/>
  <c r="R145" i="1"/>
  <c r="R146" i="1"/>
  <c r="R148" i="1"/>
  <c r="R149" i="1"/>
  <c r="R150" i="1"/>
  <c r="R151" i="1"/>
  <c r="R152" i="1"/>
  <c r="R153" i="1"/>
  <c r="R154" i="1"/>
  <c r="R156" i="1"/>
  <c r="R158" i="1"/>
  <c r="R18" i="1"/>
  <c r="R159" i="1"/>
  <c r="R160" i="1"/>
  <c r="R45" i="1"/>
  <c r="R161" i="1"/>
  <c r="R162" i="1"/>
  <c r="R163" i="1"/>
  <c r="R164" i="1"/>
  <c r="R165" i="1"/>
  <c r="R167" i="1"/>
  <c r="R168" i="1"/>
  <c r="R157" i="1"/>
  <c r="P155" i="1"/>
  <c r="P147" i="1"/>
  <c r="P11" i="1"/>
  <c r="P138" i="1"/>
  <c r="P117" i="1"/>
  <c r="P88" i="1"/>
  <c r="P89" i="1"/>
  <c r="P19" i="1"/>
  <c r="P82" i="1"/>
  <c r="P116" i="1"/>
  <c r="P63" i="1"/>
  <c r="P53" i="1"/>
  <c r="P75" i="1"/>
  <c r="P56" i="1"/>
  <c r="P94" i="1"/>
  <c r="Q155" i="1"/>
  <c r="Q147" i="1"/>
  <c r="Q11" i="1"/>
  <c r="Q138" i="1"/>
  <c r="Q117" i="1"/>
  <c r="Q88" i="1"/>
  <c r="Q89" i="1"/>
  <c r="Q19" i="1"/>
  <c r="Q82" i="1"/>
  <c r="Q116" i="1"/>
  <c r="Q63" i="1"/>
  <c r="Q53" i="1"/>
  <c r="Q75" i="1"/>
  <c r="Q56" i="1"/>
  <c r="Q94" i="1"/>
  <c r="Q58" i="1" l="1"/>
  <c r="P58" i="1"/>
  <c r="Q57" i="1"/>
  <c r="P57" i="1"/>
  <c r="Q66" i="1"/>
  <c r="P66" i="1"/>
  <c r="Q71" i="1"/>
  <c r="P71" i="1"/>
  <c r="Q164" i="1"/>
  <c r="P164" i="1"/>
  <c r="Q45" i="1"/>
  <c r="P45" i="1"/>
  <c r="Q115" i="1"/>
  <c r="P115" i="1"/>
  <c r="Q48" i="1"/>
  <c r="P48" i="1"/>
  <c r="Q59" i="1"/>
  <c r="P59" i="1"/>
  <c r="Q146" i="1"/>
  <c r="P146" i="1"/>
  <c r="Q62" i="1"/>
  <c r="Q127" i="1"/>
  <c r="P127" i="1"/>
  <c r="Q149" i="1"/>
  <c r="P149" i="1"/>
  <c r="Q107" i="1"/>
  <c r="P107" i="1"/>
  <c r="Q111" i="1"/>
  <c r="P111" i="1"/>
  <c r="Q104" i="1"/>
  <c r="P104" i="1"/>
  <c r="Q124" i="1"/>
  <c r="P124" i="1"/>
  <c r="Q136" i="1"/>
  <c r="P136" i="1"/>
  <c r="Q128" i="1"/>
  <c r="P128" i="1"/>
  <c r="Q123" i="1"/>
  <c r="P123" i="1"/>
  <c r="Q151" i="1"/>
  <c r="P151" i="1"/>
  <c r="Q92" i="1"/>
  <c r="P92" i="1"/>
  <c r="Q87" i="1"/>
  <c r="P87" i="1"/>
  <c r="Q42" i="1"/>
  <c r="P42" i="1"/>
  <c r="Q68" i="1"/>
  <c r="P68" i="1"/>
  <c r="Q29" i="1"/>
  <c r="P29" i="1"/>
  <c r="Q51" i="1"/>
  <c r="P51" i="1"/>
  <c r="Q101" i="1"/>
  <c r="P101" i="1"/>
  <c r="Q84" i="1"/>
  <c r="P84" i="1"/>
  <c r="Q135" i="1"/>
  <c r="P135" i="1"/>
  <c r="Q54" i="1"/>
  <c r="P54" i="1"/>
  <c r="Q17" i="1"/>
  <c r="P17" i="1"/>
  <c r="Q32" i="1"/>
  <c r="P32" i="1"/>
  <c r="Q39" i="1"/>
  <c r="P39" i="1"/>
  <c r="Q38" i="1"/>
  <c r="P38" i="1"/>
  <c r="Q152" i="1"/>
  <c r="P152" i="1"/>
  <c r="Q72" i="1"/>
  <c r="P72" i="1"/>
  <c r="Q28" i="1"/>
  <c r="P28" i="1"/>
  <c r="Q129" i="1"/>
  <c r="P129" i="1"/>
  <c r="Q34" i="1"/>
  <c r="P34" i="1"/>
  <c r="Q112" i="1"/>
  <c r="P112" i="1"/>
  <c r="Q77" i="1"/>
  <c r="P77" i="1"/>
  <c r="Q100" i="1"/>
  <c r="P100" i="1"/>
  <c r="Q139" i="1"/>
  <c r="P139" i="1"/>
  <c r="Q41" i="1"/>
  <c r="P41" i="1"/>
  <c r="Q85" i="1"/>
  <c r="P85" i="1"/>
  <c r="Q26" i="1"/>
  <c r="P26" i="1"/>
  <c r="Q79" i="1"/>
  <c r="P79" i="1"/>
  <c r="Q166" i="1"/>
  <c r="P166" i="1"/>
  <c r="Q130" i="1"/>
  <c r="P130" i="1"/>
  <c r="Q126" i="1"/>
  <c r="P126" i="1"/>
  <c r="Q64" i="1"/>
  <c r="P64" i="1"/>
  <c r="Q96" i="1"/>
  <c r="P96" i="1"/>
  <c r="Q35" i="1"/>
  <c r="P35" i="1"/>
  <c r="Q103" i="1"/>
  <c r="P103" i="1"/>
  <c r="Q137" i="1"/>
  <c r="P137" i="1"/>
  <c r="Q76" i="1"/>
  <c r="P76" i="1"/>
  <c r="Q43" i="1"/>
  <c r="P43" i="1"/>
  <c r="Q106" i="1"/>
  <c r="P106" i="1"/>
  <c r="Q153" i="1"/>
  <c r="P153" i="1"/>
  <c r="Q69" i="1"/>
  <c r="P69" i="1"/>
  <c r="Q160" i="1"/>
  <c r="P160" i="1"/>
  <c r="Q27" i="1"/>
  <c r="P27" i="1"/>
  <c r="Q99" i="1"/>
  <c r="P99" i="1"/>
  <c r="Q22" i="1"/>
  <c r="P22" i="1"/>
  <c r="Q118" i="1"/>
  <c r="P118" i="1"/>
  <c r="Q67" i="1"/>
  <c r="P67" i="1"/>
  <c r="Q109" i="1"/>
  <c r="P109" i="1"/>
  <c r="Q163" i="1"/>
  <c r="P163" i="1"/>
  <c r="Q154" i="1"/>
  <c r="P154" i="1"/>
  <c r="Q24" i="1"/>
  <c r="P24" i="1"/>
  <c r="Q60" i="1"/>
  <c r="P60" i="1"/>
  <c r="Q70" i="1"/>
  <c r="P70" i="1"/>
  <c r="Q49" i="1"/>
  <c r="P49" i="1"/>
  <c r="Q121" i="1"/>
  <c r="P121" i="1"/>
  <c r="Q18" i="1"/>
  <c r="P18" i="1"/>
  <c r="Q134" i="1"/>
  <c r="P134" i="1"/>
  <c r="Q81" i="1"/>
  <c r="P81" i="1"/>
  <c r="Q25" i="1"/>
  <c r="P25" i="1"/>
  <c r="Q148" i="1"/>
  <c r="P148" i="1"/>
  <c r="Q61" i="1"/>
  <c r="P61" i="1"/>
  <c r="Q86" i="1"/>
  <c r="P86" i="1"/>
  <c r="Q110" i="1"/>
  <c r="P110" i="1"/>
  <c r="Q143" i="1"/>
  <c r="P143" i="1"/>
  <c r="Q12" i="1"/>
  <c r="P12" i="1"/>
  <c r="Q132" i="1"/>
  <c r="P132" i="1"/>
  <c r="Q20" i="1"/>
  <c r="P20" i="1"/>
  <c r="Q142" i="1"/>
  <c r="P142" i="1"/>
  <c r="Q80" i="1"/>
  <c r="P80" i="1"/>
  <c r="Q114" i="1"/>
  <c r="P114" i="1"/>
  <c r="Q145" i="1"/>
  <c r="P145" i="1"/>
  <c r="Q122" i="1"/>
  <c r="P122" i="1"/>
  <c r="Q158" i="1"/>
  <c r="P158" i="1"/>
  <c r="Q16" i="1"/>
  <c r="P16" i="1"/>
  <c r="Q140" i="1"/>
  <c r="P140" i="1"/>
  <c r="Q73" i="1"/>
  <c r="P73" i="1"/>
  <c r="Q162" i="1"/>
  <c r="P162" i="1"/>
  <c r="Q15" i="1"/>
  <c r="P15" i="1"/>
  <c r="Q105" i="1"/>
  <c r="P105" i="1"/>
  <c r="Q97" i="1"/>
  <c r="P97" i="1"/>
  <c r="Q108" i="1"/>
  <c r="P108" i="1"/>
  <c r="Q119" i="1"/>
  <c r="P119" i="1"/>
  <c r="Q93" i="1"/>
  <c r="P93" i="1"/>
  <c r="Q141" i="1"/>
  <c r="P141" i="1"/>
  <c r="Q167" i="1"/>
  <c r="P167" i="1"/>
  <c r="Q102" i="1"/>
  <c r="P102" i="1"/>
  <c r="Q8" i="1"/>
  <c r="P8" i="1"/>
  <c r="Q98" i="1"/>
  <c r="P98" i="1"/>
  <c r="Q159" i="1"/>
  <c r="P159" i="1"/>
  <c r="Q165" i="1"/>
  <c r="P165" i="1"/>
  <c r="Q10" i="1"/>
  <c r="P10" i="1"/>
  <c r="Q125" i="1"/>
  <c r="P125" i="1"/>
  <c r="Q120" i="1"/>
  <c r="P120" i="1"/>
  <c r="Q78" i="1"/>
  <c r="P78" i="1"/>
  <c r="Q156" i="1"/>
  <c r="P156" i="1"/>
  <c r="Q113" i="1"/>
  <c r="P113" i="1"/>
  <c r="Q31" i="1"/>
  <c r="P31" i="1"/>
  <c r="Q168" i="1"/>
  <c r="P168" i="1"/>
  <c r="Q150" i="1"/>
  <c r="P150" i="1"/>
  <c r="Q91" i="1"/>
  <c r="P91" i="1"/>
  <c r="Q83" i="1"/>
  <c r="P83" i="1"/>
  <c r="Q95" i="1"/>
  <c r="P95" i="1"/>
  <c r="Q74" i="1"/>
  <c r="P74" i="1"/>
  <c r="Q65" i="1"/>
  <c r="P65" i="1"/>
  <c r="Q6" i="1"/>
  <c r="P6" i="1"/>
  <c r="Q133" i="1"/>
  <c r="P133" i="1"/>
  <c r="Q5" i="1"/>
  <c r="P5" i="1"/>
  <c r="Q7" i="1"/>
  <c r="P7" i="1"/>
  <c r="Q157" i="1"/>
  <c r="P157" i="1"/>
  <c r="Q90" i="1"/>
  <c r="P90" i="1"/>
  <c r="Q144" i="1"/>
  <c r="P144" i="1"/>
  <c r="Q131" i="1"/>
  <c r="P131" i="1"/>
  <c r="Q4" i="1"/>
  <c r="P4" i="1"/>
  <c r="Q161" i="1"/>
  <c r="P161" i="1"/>
  <c r="Q3" i="1"/>
  <c r="P3" i="1"/>
</calcChain>
</file>

<file path=xl/sharedStrings.xml><?xml version="1.0" encoding="utf-8"?>
<sst xmlns="http://schemas.openxmlformats.org/spreadsheetml/2006/main" count="2029" uniqueCount="359">
  <si>
    <t>Nazwisko</t>
  </si>
  <si>
    <t>Imię</t>
  </si>
  <si>
    <t>Czas 2017</t>
  </si>
  <si>
    <t>Miejsce 2017</t>
  </si>
  <si>
    <t>Czas 2018</t>
  </si>
  <si>
    <t>Miejsce 2018</t>
  </si>
  <si>
    <t>Czas 2019</t>
  </si>
  <si>
    <t>Miejsce 2019</t>
  </si>
  <si>
    <t>Czas 2020</t>
  </si>
  <si>
    <t>Miejsce 2020</t>
  </si>
  <si>
    <t>Najlepszy czas</t>
  </si>
  <si>
    <r>
      <t xml:space="preserve">2018-2017
</t>
    </r>
    <r>
      <rPr>
        <sz val="11"/>
        <color theme="9"/>
        <rFont val="Calibri"/>
        <family val="2"/>
        <charset val="238"/>
        <scheme val="minor"/>
      </rPr>
      <t xml:space="preserve">xx,x% </t>
    </r>
    <r>
      <rPr>
        <sz val="11"/>
        <rFont val="Calibri"/>
        <family val="2"/>
        <charset val="238"/>
        <scheme val="minor"/>
      </rPr>
      <t>- progres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 xml:space="preserve">xx,x% </t>
    </r>
    <r>
      <rPr>
        <sz val="11"/>
        <rFont val="Calibri"/>
        <family val="2"/>
        <charset val="238"/>
        <scheme val="minor"/>
      </rPr>
      <t>- regres</t>
    </r>
  </si>
  <si>
    <t>Kukla</t>
  </si>
  <si>
    <t>Piotr</t>
  </si>
  <si>
    <t>-</t>
  </si>
  <si>
    <t>Wrożyna</t>
  </si>
  <si>
    <t>Rafał</t>
  </si>
  <si>
    <t>Niewidok</t>
  </si>
  <si>
    <t>Wojciech</t>
  </si>
  <si>
    <t>Sikora</t>
  </si>
  <si>
    <t>Bartosz</t>
  </si>
  <si>
    <t>Szafraniec</t>
  </si>
  <si>
    <t>Kałuża</t>
  </si>
  <si>
    <t>Robert</t>
  </si>
  <si>
    <t>Wągiel</t>
  </si>
  <si>
    <t>Szymon</t>
  </si>
  <si>
    <t>Pietyra</t>
  </si>
  <si>
    <t>Kalman</t>
  </si>
  <si>
    <t>Mateusz</t>
  </si>
  <si>
    <t>Skarżyński</t>
  </si>
  <si>
    <t>Mamcarczyk</t>
  </si>
  <si>
    <t>Paweł</t>
  </si>
  <si>
    <t>Baran</t>
  </si>
  <si>
    <t>Tomasz</t>
  </si>
  <si>
    <t>Dobija</t>
  </si>
  <si>
    <t>Krystian</t>
  </si>
  <si>
    <t>Komendera</t>
  </si>
  <si>
    <t>Grubka</t>
  </si>
  <si>
    <t>Karelus</t>
  </si>
  <si>
    <t>Jakub</t>
  </si>
  <si>
    <t>Śliwiński</t>
  </si>
  <si>
    <t>Michał</t>
  </si>
  <si>
    <t>Żebro</t>
  </si>
  <si>
    <t>Krzysztof</t>
  </si>
  <si>
    <t>Michalec</t>
  </si>
  <si>
    <t>Przemysław</t>
  </si>
  <si>
    <t>Mrowiec</t>
  </si>
  <si>
    <t>Villalba</t>
  </si>
  <si>
    <t>Jose</t>
  </si>
  <si>
    <t>Fijak</t>
  </si>
  <si>
    <t>Andrzej</t>
  </si>
  <si>
    <t>Piątkowska</t>
  </si>
  <si>
    <t>Monika</t>
  </si>
  <si>
    <t>Pysz</t>
  </si>
  <si>
    <t>Charchut</t>
  </si>
  <si>
    <t xml:space="preserve">Zając </t>
  </si>
  <si>
    <t>Dawid</t>
  </si>
  <si>
    <t>Wojtyła</t>
  </si>
  <si>
    <t>Gabriela</t>
  </si>
  <si>
    <t>Kopyto</t>
  </si>
  <si>
    <t>Chwała</t>
  </si>
  <si>
    <t>Łaziński</t>
  </si>
  <si>
    <t>Kamil</t>
  </si>
  <si>
    <t>Ziomkowski</t>
  </si>
  <si>
    <t>Jan</t>
  </si>
  <si>
    <t>Stanek</t>
  </si>
  <si>
    <t>Kiełkowski</t>
  </si>
  <si>
    <t>Pelka</t>
  </si>
  <si>
    <t>Dariusz</t>
  </si>
  <si>
    <t>Małysiak</t>
  </si>
  <si>
    <t>Konwerski</t>
  </si>
  <si>
    <t>Jędrzej</t>
  </si>
  <si>
    <t>Maciąg</t>
  </si>
  <si>
    <t>Gzowski</t>
  </si>
  <si>
    <t>Wróbel</t>
  </si>
  <si>
    <t>Cierpiałek</t>
  </si>
  <si>
    <t>Stanaszek</t>
  </si>
  <si>
    <t>Krupa</t>
  </si>
  <si>
    <t>Grzegorz</t>
  </si>
  <si>
    <t>Wicherek</t>
  </si>
  <si>
    <t>Powroźnik</t>
  </si>
  <si>
    <t>Sylwia</t>
  </si>
  <si>
    <t>Mróz</t>
  </si>
  <si>
    <t>Edyta</t>
  </si>
  <si>
    <t>Gajos</t>
  </si>
  <si>
    <t>Seweryn</t>
  </si>
  <si>
    <t>Stawowczyk</t>
  </si>
  <si>
    <t>Waldemar</t>
  </si>
  <si>
    <t>Rycerz</t>
  </si>
  <si>
    <t>Romek</t>
  </si>
  <si>
    <t>Silva</t>
  </si>
  <si>
    <t>Daniel</t>
  </si>
  <si>
    <t>Chałupa</t>
  </si>
  <si>
    <t>Stecko</t>
  </si>
  <si>
    <t>Jacek</t>
  </si>
  <si>
    <t>Marzec</t>
  </si>
  <si>
    <t>Marek</t>
  </si>
  <si>
    <t>Jachnar</t>
  </si>
  <si>
    <t>Sylwester</t>
  </si>
  <si>
    <t>Antos</t>
  </si>
  <si>
    <t>Sznajder</t>
  </si>
  <si>
    <t>Kowalczyk</t>
  </si>
  <si>
    <t>Zbigniew</t>
  </si>
  <si>
    <t>Galos</t>
  </si>
  <si>
    <t>Artur</t>
  </si>
  <si>
    <t>Skorupa</t>
  </si>
  <si>
    <t>Asia</t>
  </si>
  <si>
    <t>Widlarz</t>
  </si>
  <si>
    <t>Sebastian</t>
  </si>
  <si>
    <t>Porzuczek</t>
  </si>
  <si>
    <t>Bogusław</t>
  </si>
  <si>
    <t>Noworyta</t>
  </si>
  <si>
    <t>Byrski</t>
  </si>
  <si>
    <t>Anderko</t>
  </si>
  <si>
    <t>Karol</t>
  </si>
  <si>
    <t>Sordyl</t>
  </si>
  <si>
    <t>Łukasz</t>
  </si>
  <si>
    <t>Tomica</t>
  </si>
  <si>
    <t>Anna</t>
  </si>
  <si>
    <t>Marciniak</t>
  </si>
  <si>
    <t>Bąk</t>
  </si>
  <si>
    <t>Pasternak</t>
  </si>
  <si>
    <t>Filip</t>
  </si>
  <si>
    <t>Ryłko</t>
  </si>
  <si>
    <t>Kornak</t>
  </si>
  <si>
    <t>Rybski</t>
  </si>
  <si>
    <t>Bartłomiej</t>
  </si>
  <si>
    <t>Woźnicki</t>
  </si>
  <si>
    <t>Adam</t>
  </si>
  <si>
    <t>Brzozowska-Wicherek</t>
  </si>
  <si>
    <t>Ewa</t>
  </si>
  <si>
    <t>Tatar</t>
  </si>
  <si>
    <t>Majdak</t>
  </si>
  <si>
    <t>Dzidek</t>
  </si>
  <si>
    <t>Sobula</t>
  </si>
  <si>
    <t>Sławomir</t>
  </si>
  <si>
    <t>Machała</t>
  </si>
  <si>
    <t>Mariusz</t>
  </si>
  <si>
    <t>Koneczny</t>
  </si>
  <si>
    <t>Banaś</t>
  </si>
  <si>
    <t>Adrian</t>
  </si>
  <si>
    <t>Raczyński</t>
  </si>
  <si>
    <t>Marcin</t>
  </si>
  <si>
    <t>Rzycki</t>
  </si>
  <si>
    <t>Zawiła</t>
  </si>
  <si>
    <t>Florczyk</t>
  </si>
  <si>
    <t>Jabłoński</t>
  </si>
  <si>
    <t>Bednarczyk</t>
  </si>
  <si>
    <t>Sołtysek</t>
  </si>
  <si>
    <t>Książek</t>
  </si>
  <si>
    <t>Figlarz</t>
  </si>
  <si>
    <t>Joanna</t>
  </si>
  <si>
    <t>Mlost</t>
  </si>
  <si>
    <t>Śliwa</t>
  </si>
  <si>
    <t>Rewaj</t>
  </si>
  <si>
    <t>Nogala</t>
  </si>
  <si>
    <t>Cepcer</t>
  </si>
  <si>
    <t>Janusz</t>
  </si>
  <si>
    <t>Talaga</t>
  </si>
  <si>
    <t>Mikołaj</t>
  </si>
  <si>
    <t>Rzemieniec</t>
  </si>
  <si>
    <t>Nicieja</t>
  </si>
  <si>
    <t>Zaraś</t>
  </si>
  <si>
    <t>Bolesław</t>
  </si>
  <si>
    <t>Meus</t>
  </si>
  <si>
    <t>Mirosław</t>
  </si>
  <si>
    <t>Skowron</t>
  </si>
  <si>
    <t>Habrzyk</t>
  </si>
  <si>
    <t>Luzarowski</t>
  </si>
  <si>
    <t>Soboń</t>
  </si>
  <si>
    <t>Aleksander</t>
  </si>
  <si>
    <t>Klaczak</t>
  </si>
  <si>
    <t>Bercal</t>
  </si>
  <si>
    <t>Piątkowski</t>
  </si>
  <si>
    <t>Jas</t>
  </si>
  <si>
    <t>Kerth</t>
  </si>
  <si>
    <t>Agnieszka</t>
  </si>
  <si>
    <t>Ślizowski</t>
  </si>
  <si>
    <t>Jerzy</t>
  </si>
  <si>
    <t>Pyka</t>
  </si>
  <si>
    <t>Maciej</t>
  </si>
  <si>
    <t>Ramza</t>
  </si>
  <si>
    <t>Wiktoria</t>
  </si>
  <si>
    <t>Smolec</t>
  </si>
  <si>
    <t>Pyrek</t>
  </si>
  <si>
    <t>Ludwina</t>
  </si>
  <si>
    <t>Mirocha</t>
  </si>
  <si>
    <t>Małecki</t>
  </si>
  <si>
    <t>Ślagor</t>
  </si>
  <si>
    <t>Radwan</t>
  </si>
  <si>
    <t>Badan</t>
  </si>
  <si>
    <t>Danuta</t>
  </si>
  <si>
    <t>Igor</t>
  </si>
  <si>
    <t>Bogusz</t>
  </si>
  <si>
    <t>Stanisław</t>
  </si>
  <si>
    <t>Borgieł</t>
  </si>
  <si>
    <t>Nycz</t>
  </si>
  <si>
    <t>Wójcik</t>
  </si>
  <si>
    <t>Alicja</t>
  </si>
  <si>
    <t>Baraniec</t>
  </si>
  <si>
    <t>Kłobuch</t>
  </si>
  <si>
    <t>Zdzisław</t>
  </si>
  <si>
    <t>Ratajczak</t>
  </si>
  <si>
    <t>Czas 2021</t>
  </si>
  <si>
    <t>Miejsce 2021</t>
  </si>
  <si>
    <t>Baluś</t>
  </si>
  <si>
    <t>Domaszewicz</t>
  </si>
  <si>
    <t>Godula</t>
  </si>
  <si>
    <t>Guzik</t>
  </si>
  <si>
    <t>Kaletka</t>
  </si>
  <si>
    <t>Kiznar</t>
  </si>
  <si>
    <t>Oleksy</t>
  </si>
  <si>
    <t>Orzeł</t>
  </si>
  <si>
    <t>Dominik</t>
  </si>
  <si>
    <t>Socała</t>
  </si>
  <si>
    <t>Stokłosa</t>
  </si>
  <si>
    <t>Jarosław</t>
  </si>
  <si>
    <t>Szczotka</t>
  </si>
  <si>
    <t>Trzaska</t>
  </si>
  <si>
    <t>Miejsce 2022</t>
  </si>
  <si>
    <t>Czas 2022</t>
  </si>
  <si>
    <t>11:59.14</t>
  </si>
  <si>
    <t>12:22.85</t>
  </si>
  <si>
    <t>+0:23.71</t>
  </si>
  <si>
    <t>12:26.14</t>
  </si>
  <si>
    <t>+0:27.00</t>
  </si>
  <si>
    <t>12:31.67</t>
  </si>
  <si>
    <t>+0:32.53</t>
  </si>
  <si>
    <t>12:59.41</t>
  </si>
  <si>
    <t>+1:00.27</t>
  </si>
  <si>
    <t>13:06.93</t>
  </si>
  <si>
    <t>+1:07.79</t>
  </si>
  <si>
    <t>13:09.73</t>
  </si>
  <si>
    <t>+1:10.59</t>
  </si>
  <si>
    <t>Miłosz</t>
  </si>
  <si>
    <t>13:30.68</t>
  </si>
  <si>
    <t>+1:31.54</t>
  </si>
  <si>
    <t>13:44.03</t>
  </si>
  <si>
    <t>+1:44.89</t>
  </si>
  <si>
    <t>Jarek</t>
  </si>
  <si>
    <t>13:54.64</t>
  </si>
  <si>
    <t>+1:55.50</t>
  </si>
  <si>
    <t>14:11.60</t>
  </si>
  <si>
    <t>+2:12.46</t>
  </si>
  <si>
    <t>14:13.24</t>
  </si>
  <si>
    <t>+2:14.10</t>
  </si>
  <si>
    <t>14:28.65</t>
  </si>
  <si>
    <t>+2:29.51</t>
  </si>
  <si>
    <t>14:33.43</t>
  </si>
  <si>
    <t>+2:34.28</t>
  </si>
  <si>
    <t>14:46.62</t>
  </si>
  <si>
    <t>+2:47.48</t>
  </si>
  <si>
    <t>Boleslaw</t>
  </si>
  <si>
    <t>14:51.64</t>
  </si>
  <si>
    <t>+2:52.50</t>
  </si>
  <si>
    <t>15:09.00</t>
  </si>
  <si>
    <t>+3:09.86</t>
  </si>
  <si>
    <t>15:12.51</t>
  </si>
  <si>
    <t>+3:13.37</t>
  </si>
  <si>
    <t>Roman</t>
  </si>
  <si>
    <t>15:15.40</t>
  </si>
  <si>
    <t>+3:16.26</t>
  </si>
  <si>
    <t>15:15.84</t>
  </si>
  <si>
    <t>+3:16.70</t>
  </si>
  <si>
    <t>15:21.12</t>
  </si>
  <si>
    <t>+3:21.98</t>
  </si>
  <si>
    <t>15:21.55</t>
  </si>
  <si>
    <t>+3:22.41</t>
  </si>
  <si>
    <t>15:30.30</t>
  </si>
  <si>
    <t>+3:31.16</t>
  </si>
  <si>
    <t>15:33.72</t>
  </si>
  <si>
    <t>+3:34.57</t>
  </si>
  <si>
    <t>15:43.06</t>
  </si>
  <si>
    <t>+3:43.92</t>
  </si>
  <si>
    <t>15:51.87</t>
  </si>
  <si>
    <t>+3:52.73</t>
  </si>
  <si>
    <t>15:56.14</t>
  </si>
  <si>
    <t>+3:57.00</t>
  </si>
  <si>
    <t>15:56.35</t>
  </si>
  <si>
    <t>+3:57.21</t>
  </si>
  <si>
    <t>15:56.90</t>
  </si>
  <si>
    <t>+3:57.76</t>
  </si>
  <si>
    <t>Przemek</t>
  </si>
  <si>
    <t>16:01.26</t>
  </si>
  <si>
    <t>+4:02.12</t>
  </si>
  <si>
    <t>16:03.74</t>
  </si>
  <si>
    <t>+4:04.60</t>
  </si>
  <si>
    <t>16:05.80</t>
  </si>
  <si>
    <t>+4:06.66</t>
  </si>
  <si>
    <t>16:14.44</t>
  </si>
  <si>
    <t>+4:15.30</t>
  </si>
  <si>
    <t>16:16.18</t>
  </si>
  <si>
    <t>+4:17.04</t>
  </si>
  <si>
    <t>16:31.60</t>
  </si>
  <si>
    <t>+4:32.46</t>
  </si>
  <si>
    <t>16:47.90</t>
  </si>
  <si>
    <t>+4:48.76</t>
  </si>
  <si>
    <t>17:11.76</t>
  </si>
  <si>
    <t>+5:12.62</t>
  </si>
  <si>
    <t>17:17.09</t>
  </si>
  <si>
    <t>+5:17.95</t>
  </si>
  <si>
    <t>17:29.49</t>
  </si>
  <si>
    <t>+5:30.35</t>
  </si>
  <si>
    <t>17:50.20</t>
  </si>
  <si>
    <t>+5:51.06</t>
  </si>
  <si>
    <t>17:51.48</t>
  </si>
  <si>
    <t>+5:52.34</t>
  </si>
  <si>
    <t>17:57.85</t>
  </si>
  <si>
    <t>+5:58.71</t>
  </si>
  <si>
    <t>18:00.57</t>
  </si>
  <si>
    <t>+6:01.44</t>
  </si>
  <si>
    <t>18:07.56</t>
  </si>
  <si>
    <t>+6:08.42</t>
  </si>
  <si>
    <t>18:36.07</t>
  </si>
  <si>
    <t>+6:36.93</t>
  </si>
  <si>
    <t>18:37.33</t>
  </si>
  <si>
    <t>+6:38.19</t>
  </si>
  <si>
    <t>18:38.34</t>
  </si>
  <si>
    <t>+6:39.20</t>
  </si>
  <si>
    <t>18:43.66</t>
  </si>
  <si>
    <t>+6:44.52</t>
  </si>
  <si>
    <t>18:53.28</t>
  </si>
  <si>
    <t>+6:54.15</t>
  </si>
  <si>
    <t>19:12.00</t>
  </si>
  <si>
    <t>+7:12.86</t>
  </si>
  <si>
    <t>19:23.11</t>
  </si>
  <si>
    <t>+7:23.97</t>
  </si>
  <si>
    <t>19:25.56</t>
  </si>
  <si>
    <t>+7:26.43</t>
  </si>
  <si>
    <t>19:50.02</t>
  </si>
  <si>
    <t>+7:50.88</t>
  </si>
  <si>
    <t>27:55.17</t>
  </si>
  <si>
    <t>+15:56.03</t>
  </si>
  <si>
    <t>50:26.05</t>
  </si>
  <si>
    <t>+38:26.91</t>
  </si>
  <si>
    <t>17:29.44</t>
  </si>
  <si>
    <t>20:40.96</t>
  </si>
  <si>
    <t>+3:11.52</t>
  </si>
  <si>
    <t>Cukierski</t>
  </si>
  <si>
    <t>Szlagor</t>
  </si>
  <si>
    <t>Łabucin</t>
  </si>
  <si>
    <t>Rogala</t>
  </si>
  <si>
    <t>Zaras</t>
  </si>
  <si>
    <t>Wider</t>
  </si>
  <si>
    <t>Stybak</t>
  </si>
  <si>
    <t>Jargus</t>
  </si>
  <si>
    <t>Leśniak</t>
  </si>
  <si>
    <t>Waś</t>
  </si>
  <si>
    <t>Balon</t>
  </si>
  <si>
    <t>Szymonek</t>
  </si>
  <si>
    <t>Leżański</t>
  </si>
  <si>
    <t>Bogacki</t>
  </si>
  <si>
    <t>Koleżyński</t>
  </si>
  <si>
    <t>Smaza</t>
  </si>
  <si>
    <r>
      <t xml:space="preserve">2019-2018
</t>
    </r>
    <r>
      <rPr>
        <sz val="11"/>
        <color theme="9"/>
        <rFont val="Calibri"/>
        <family val="2"/>
        <charset val="238"/>
        <scheme val="minor"/>
      </rPr>
      <t xml:space="preserve">xx,x% </t>
    </r>
    <r>
      <rPr>
        <sz val="11"/>
        <color theme="1"/>
        <rFont val="Calibri"/>
        <family val="2"/>
        <charset val="238"/>
        <scheme val="minor"/>
      </rPr>
      <t>- progres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xx,x%</t>
    </r>
    <r>
      <rPr>
        <sz val="11"/>
        <color theme="1"/>
        <rFont val="Calibri"/>
        <family val="2"/>
        <charset val="238"/>
        <scheme val="minor"/>
      </rPr>
      <t xml:space="preserve"> - regres</t>
    </r>
  </si>
  <si>
    <r>
      <t xml:space="preserve">2020-2019
</t>
    </r>
    <r>
      <rPr>
        <sz val="11"/>
        <color theme="9"/>
        <rFont val="Calibri"/>
        <family val="2"/>
        <charset val="238"/>
        <scheme val="minor"/>
      </rPr>
      <t>xx,x%</t>
    </r>
    <r>
      <rPr>
        <sz val="11"/>
        <color theme="1"/>
        <rFont val="Calibri"/>
        <family val="2"/>
        <charset val="238"/>
        <scheme val="minor"/>
      </rPr>
      <t xml:space="preserve"> - progres
</t>
    </r>
    <r>
      <rPr>
        <sz val="11"/>
        <color rgb="FFC00000"/>
        <rFont val="Calibri"/>
        <family val="2"/>
        <charset val="238"/>
        <scheme val="minor"/>
      </rPr>
      <t>xx,x%</t>
    </r>
    <r>
      <rPr>
        <sz val="11"/>
        <color theme="1"/>
        <rFont val="Calibri"/>
        <family val="2"/>
        <charset val="238"/>
        <scheme val="minor"/>
      </rPr>
      <t xml:space="preserve"> - regres</t>
    </r>
  </si>
  <si>
    <r>
      <t xml:space="preserve">2021-2020
</t>
    </r>
    <r>
      <rPr>
        <sz val="11"/>
        <color rgb="FF00B050"/>
        <rFont val="Calibri"/>
        <family val="2"/>
        <charset val="238"/>
        <scheme val="minor"/>
      </rPr>
      <t>xx,x%</t>
    </r>
    <r>
      <rPr>
        <sz val="11"/>
        <rFont val="Calibri"/>
        <family val="2"/>
        <charset val="238"/>
        <scheme val="minor"/>
      </rPr>
      <t xml:space="preserve"> - progres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xx,x%</t>
    </r>
    <r>
      <rPr>
        <sz val="11"/>
        <rFont val="Calibri"/>
        <family val="2"/>
        <charset val="238"/>
        <scheme val="minor"/>
      </rPr>
      <t xml:space="preserve"> - regres</t>
    </r>
  </si>
  <si>
    <r>
      <t xml:space="preserve">2022-2021
</t>
    </r>
    <r>
      <rPr>
        <sz val="11"/>
        <color rgb="FF00B050"/>
        <rFont val="Calibri"/>
        <family val="2"/>
        <charset val="238"/>
        <scheme val="minor"/>
      </rPr>
      <t>xx,x%</t>
    </r>
    <r>
      <rPr>
        <sz val="11"/>
        <rFont val="Calibri"/>
        <family val="2"/>
        <charset val="238"/>
        <scheme val="minor"/>
      </rPr>
      <t xml:space="preserve"> - progres</t>
    </r>
    <r>
      <rPr>
        <sz val="11"/>
        <color rgb="FF7030A0"/>
        <rFont val="Calibri"/>
        <family val="2"/>
        <charset val="238"/>
        <scheme val="minor"/>
      </rPr>
      <t xml:space="preserve">
</t>
    </r>
    <r>
      <rPr>
        <sz val="11"/>
        <color rgb="FFC00000"/>
        <rFont val="Calibri"/>
        <family val="2"/>
        <charset val="238"/>
        <scheme val="minor"/>
      </rPr>
      <t>xx,x%</t>
    </r>
    <r>
      <rPr>
        <sz val="11"/>
        <rFont val="Calibri"/>
        <family val="2"/>
        <charset val="238"/>
        <scheme val="minor"/>
      </rPr>
      <t xml:space="preserve"> - regres</t>
    </r>
  </si>
  <si>
    <r>
      <t xml:space="preserve">2022- Pierwszy start
</t>
    </r>
    <r>
      <rPr>
        <sz val="11"/>
        <color theme="9"/>
        <rFont val="Calibri"/>
        <family val="2"/>
        <charset val="238"/>
        <scheme val="minor"/>
      </rPr>
      <t xml:space="preserve">xx,x% </t>
    </r>
    <r>
      <rPr>
        <sz val="11"/>
        <rFont val="Calibri"/>
        <family val="2"/>
        <charset val="238"/>
        <scheme val="minor"/>
      </rPr>
      <t>- progres</t>
    </r>
    <r>
      <rPr>
        <sz val="11"/>
        <color rgb="FFC00000"/>
        <rFont val="Calibri"/>
        <family val="2"/>
        <charset val="238"/>
        <scheme val="minor"/>
      </rPr>
      <t xml:space="preserve">
xx,x% </t>
    </r>
    <r>
      <rPr>
        <sz val="11"/>
        <rFont val="Calibri"/>
        <family val="2"/>
        <charset val="238"/>
        <scheme val="minor"/>
      </rPr>
      <t>- regres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</si>
</sst>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:ss;@"/>
    <numFmt numFmtId="166" formatCode="0.0%"/>
    <numFmt numFmtId="167" formatCode="mm:ss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66" fontId="6" fillId="0" borderId="12" xfId="0" applyNumberFormat="1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4" xfId="0" applyFont="1" applyBorder="1" applyAlignment="1">
      <alignment vertical="center" wrapText="1"/>
    </xf>
    <xf numFmtId="0" fontId="6" fillId="0" borderId="14" xfId="0" applyFont="1" applyBorder="1"/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/>
    <xf numFmtId="45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/>
    </xf>
    <xf numFmtId="0" fontId="9" fillId="0" borderId="15" xfId="1" applyBorder="1"/>
    <xf numFmtId="47" fontId="9" fillId="0" borderId="15" xfId="1" applyNumberFormat="1" applyBorder="1"/>
    <xf numFmtId="47" fontId="9" fillId="0" borderId="16" xfId="1" applyNumberFormat="1" applyBorder="1"/>
    <xf numFmtId="0" fontId="3" fillId="0" borderId="17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5" fontId="2" fillId="0" borderId="21" xfId="0" applyNumberFormat="1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47" fontId="0" fillId="0" borderId="0" xfId="0" applyNumberFormat="1"/>
    <xf numFmtId="0" fontId="6" fillId="0" borderId="19" xfId="0" applyFont="1" applyBorder="1"/>
    <xf numFmtId="0" fontId="6" fillId="0" borderId="20" xfId="0" applyFont="1" applyBorder="1"/>
  </cellXfs>
  <cellStyles count="2">
    <cellStyle name="Normalny" xfId="0" builtinId="0"/>
    <cellStyle name="Normalny 2" xfId="1" xr:uid="{7CF90647-99B0-497F-8D7F-471F2BD4843C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/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vertical="bottom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6" formatCode="0.0%"/>
      <alignment horizont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167" formatCode="mm:ss.0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167" formatCode="mm:ss.0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167" formatCode="mm:ss.0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167" formatCode="mm:ss.00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28" formatCode="mm:ss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28" formatCode="mm:ss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alibri"/>
        <family val="2"/>
        <charset val="238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Calibri"/>
        <family val="2"/>
        <charset val="238"/>
        <scheme val="minor"/>
      </font>
      <numFmt numFmtId="28" formatCode="mm:ss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 diagonalUp="0" diagonalDown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alignment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theme="9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900DB5-2F7B-4370-BD5A-BF5C467F9BFB}" name="Tabela1" displayName="Tabela1" ref="A1:U168" totalsRowShown="0" headerRowDxfId="24" headerRowBorderDxfId="22" tableBorderDxfId="23" totalsRowBorderDxfId="21">
  <autoFilter ref="A1:U168" xr:uid="{2EC296BB-E797-4E63-B561-F796D4FA87EF}"/>
  <sortState xmlns:xlrd2="http://schemas.microsoft.com/office/spreadsheetml/2017/richdata2" ref="A2:U168">
    <sortCondition ref="N1:N168"/>
  </sortState>
  <tableColumns count="21">
    <tableColumn id="1" xr3:uid="{A96B4E94-62FC-45E3-B400-048F0E35DEF7}" name="Nazwisko" dataDxfId="20"/>
    <tableColumn id="2" xr3:uid="{2FF89776-8B88-439E-8642-A07E8923DA5B}" name="Imię" dataDxfId="19"/>
    <tableColumn id="3" xr3:uid="{B02CAF01-2A9D-4C7B-901C-4EE2E02A3381}" name="Czas 2017" dataDxfId="18"/>
    <tableColumn id="4" xr3:uid="{D61D56DC-99F9-4583-ACBB-C090AAF549F4}" name="Miejsce 2017" dataDxfId="17"/>
    <tableColumn id="5" xr3:uid="{5137AB59-ABBD-457E-9588-8CD8ED68F37F}" name="Czas 2018" dataDxfId="16"/>
    <tableColumn id="6" xr3:uid="{11F53A07-8EE1-4094-90D7-3271F3152019}" name="Miejsce 2018" dataDxfId="15"/>
    <tableColumn id="7" xr3:uid="{F599876C-D5CD-4C34-82B1-82B1AE7302A8}" name="Czas 2019" dataDxfId="14"/>
    <tableColumn id="8" xr3:uid="{A4FE9D71-93A6-4A42-8500-7CEEA81D6C1D}" name="Miejsce 2019" dataDxfId="13"/>
    <tableColumn id="16" xr3:uid="{145B1050-F909-4576-98B8-69C1874785E0}" name="Czas 2020" dataDxfId="12"/>
    <tableColumn id="17" xr3:uid="{43B598B2-68A4-4220-A91E-D263D5CDF71F}" name="Miejsce 2020" dataDxfId="11"/>
    <tableColumn id="11" xr3:uid="{5A20E55B-4DD3-4B09-9D16-1415BE0FFB8F}" name="Czas 2021" dataDxfId="10"/>
    <tableColumn id="10" xr3:uid="{1169F5E9-E0D4-4471-959A-D6837A06A4A5}" name="Miejsce 2021" dataDxfId="9"/>
    <tableColumn id="22" xr3:uid="{4A6944C5-5F5F-4922-80F3-6B76ADB144A2}" name="Czas 2022" dataDxfId="8"/>
    <tableColumn id="21" xr3:uid="{2D68966A-7325-4FA0-827F-B88665838780}" name="Miejsce 2022" dataDxfId="7"/>
    <tableColumn id="9" xr3:uid="{85FDB990-BD34-4C2F-82EF-7DE0E1D3431D}" name="Najlepszy czas" dataDxfId="6">
      <calculatedColumnFormula>MIN(Tabela1[[#This Row],[Czas 2017]],Tabela1[[#This Row],[Czas 2018]],Tabela1[[#This Row],[Czas 2019]],Tabela1[[#This Row],[Czas 2020]],Tabela1[[#This Row],[Czas 2021]],Tabela1[[#This Row],[Czas 2022]])</calculatedColumnFormula>
    </tableColumn>
    <tableColumn id="12" xr3:uid="{8FCEA0D9-7EEF-46F2-B4B1-66F03EFEE09C}" name="2018-2017_x000a_xx,x% - progres_x000a_xx,x% - regres" dataDxfId="5">
      <calculatedColumnFormula>IF(OR(Tabela1[[#This Row],[Czas 2017]]="-",Tabela1[[#This Row],[Czas 2018]]="-"),"",Tabela1[[#This Row],[Czas 2018]]/Tabela1[[#This Row],[Czas 2017]]-1)</calculatedColumnFormula>
    </tableColumn>
    <tableColumn id="13" xr3:uid="{0B2D4523-26BA-4F79-86C2-273929E9A28A}" name="2019-2018_x000a_xx,x% - progres_x000a_xx,x% - regres" dataDxfId="4">
      <calculatedColumnFormula>IF(OR(Tabela1[[#This Row],[Czas 2018]]="-",Tabela1[[#This Row],[Czas 2019]]="-"),"",Tabela1[[#This Row],[Czas 2019]]/Tabela1[[#This Row],[Czas 2018]]-1)</calculatedColumnFormula>
    </tableColumn>
    <tableColumn id="15" xr3:uid="{F71525C9-02EF-4318-A47C-A1F3FF540173}" name="2020-2019_x000a_xx,x% - progres_x000a_xx,x% - regres" dataDxfId="3">
      <calculatedColumnFormula>IF(OR(Tabela1[[#This Row],[Czas 2019]]="-",Tabela1[[#This Row],[Czas 2020]]="-"),"",Tabela1[[#This Row],[Czas 2020]]/Tabela1[[#This Row],[Czas 2019]]-1)</calculatedColumnFormula>
    </tableColumn>
    <tableColumn id="18" xr3:uid="{E9507003-9123-45E9-B1B9-AD236F6B92D2}" name="2021-2020_x000a_xx,x% - progres_x000a_xx,x% - regres" dataDxfId="2">
      <calculatedColumnFormula>IF(OR(Tabela1[[#This Row],[Czas 2020]]="-",Tabela1[[#This Row],[Czas 2021]]="-"),"",Tabela1[[#This Row],[Czas 2021]]/Tabela1[[#This Row],[Czas 2020]]-1)</calculatedColumnFormula>
    </tableColumn>
    <tableColumn id="23" xr3:uid="{CF886236-1824-4C58-B8D9-30CCC7730D39}" name="2022-2021_x000a_xx,x% - progres_x000a_xx,x% - regres" dataDxfId="1">
      <calculatedColumnFormula>IF(OR(Tabela1[[#This Row],[Czas 2021]]="-",Tabela1[[#This Row],[Czas 2022]]="-"),"",Tabela1[[#This Row],[Czas 2022]]/Tabela1[[#This Row],[Czas 2021]]-1)</calculatedColumnFormula>
    </tableColumn>
    <tableColumn id="14" xr3:uid="{E8B6B0FF-D875-417B-9A0A-A90F4B90F069}" name="2022- Pierwszy start_x000a_xx,x% - progres_x000a_xx,x% - regres" dataDxfId="0">
      <calculatedColumnFormula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27676-411B-468A-9EA6-9C9635987D11}">
  <dimension ref="A1:AA805"/>
  <sheetViews>
    <sheetView tabSelected="1" topLeftCell="A139" workbookViewId="0">
      <pane xSplit="2" topLeftCell="C1" activePane="topRight" state="frozen"/>
      <selection pane="topRight" activeCell="X14" sqref="X14"/>
    </sheetView>
  </sheetViews>
  <sheetFormatPr defaultRowHeight="15" x14ac:dyDescent="0.25"/>
  <cols>
    <col min="1" max="1" width="20.7109375" style="11" bestFit="1" customWidth="1"/>
    <col min="2" max="2" width="11.5703125" style="20" bestFit="1" customWidth="1"/>
    <col min="3" max="3" width="12.7109375" style="21" customWidth="1"/>
    <col min="4" max="4" width="12.7109375" style="22" customWidth="1"/>
    <col min="5" max="5" width="12.7109375" style="21" customWidth="1"/>
    <col min="6" max="6" width="12.7109375" style="22" customWidth="1"/>
    <col min="7" max="7" width="12.7109375" style="21" customWidth="1"/>
    <col min="8" max="10" width="12.7109375" style="22" customWidth="1"/>
    <col min="11" max="11" width="12.7109375" style="21" customWidth="1"/>
    <col min="12" max="12" width="12.7109375" style="22" customWidth="1"/>
    <col min="13" max="13" width="12.7109375" style="21" customWidth="1"/>
    <col min="14" max="14" width="12.7109375" style="22" customWidth="1"/>
    <col min="15" max="15" width="12.7109375" style="23" customWidth="1"/>
    <col min="16" max="17" width="16.7109375" style="23" customWidth="1"/>
    <col min="18" max="20" width="16.7109375" style="11" customWidth="1"/>
    <col min="21" max="21" width="19.140625" style="11" bestFit="1" customWidth="1"/>
    <col min="22" max="25" width="9.140625" style="11"/>
    <col min="26" max="26" width="19.7109375" style="11" bestFit="1" customWidth="1"/>
    <col min="27" max="16384" width="9.140625" style="11"/>
  </cols>
  <sheetData>
    <row r="1" spans="1:27" ht="40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6" t="s">
        <v>6</v>
      </c>
      <c r="H1" s="4" t="s">
        <v>7</v>
      </c>
      <c r="I1" s="6" t="s">
        <v>8</v>
      </c>
      <c r="J1" s="32" t="s">
        <v>9</v>
      </c>
      <c r="K1" s="6" t="s">
        <v>203</v>
      </c>
      <c r="L1" s="7" t="s">
        <v>204</v>
      </c>
      <c r="M1" s="6" t="s">
        <v>220</v>
      </c>
      <c r="N1" s="7" t="s">
        <v>219</v>
      </c>
      <c r="O1" s="8" t="s">
        <v>10</v>
      </c>
      <c r="P1" s="9" t="s">
        <v>11</v>
      </c>
      <c r="Q1" s="9" t="s">
        <v>354</v>
      </c>
      <c r="R1" s="9" t="s">
        <v>355</v>
      </c>
      <c r="S1" s="9" t="s">
        <v>356</v>
      </c>
      <c r="T1" s="9" t="s">
        <v>357</v>
      </c>
      <c r="U1" s="10" t="s">
        <v>358</v>
      </c>
      <c r="Z1" s="29"/>
      <c r="AA1" s="29"/>
    </row>
    <row r="2" spans="1:27" x14ac:dyDescent="0.25">
      <c r="A2" s="12" t="s">
        <v>338</v>
      </c>
      <c r="B2" s="13" t="s">
        <v>137</v>
      </c>
      <c r="C2" s="26" t="s">
        <v>14</v>
      </c>
      <c r="D2" s="28" t="s">
        <v>14</v>
      </c>
      <c r="E2" s="26" t="s">
        <v>14</v>
      </c>
      <c r="F2" s="28" t="s">
        <v>14</v>
      </c>
      <c r="G2" s="26" t="s">
        <v>14</v>
      </c>
      <c r="H2" s="28" t="s">
        <v>14</v>
      </c>
      <c r="I2" s="26" t="s">
        <v>14</v>
      </c>
      <c r="J2" s="28" t="s">
        <v>14</v>
      </c>
      <c r="K2" s="26" t="s">
        <v>14</v>
      </c>
      <c r="L2" s="28" t="s">
        <v>14</v>
      </c>
      <c r="M2" s="27">
        <v>8.3233796296296302E-3</v>
      </c>
      <c r="N2" s="28">
        <v>1</v>
      </c>
      <c r="O2" s="27">
        <f>MIN(Tabela1[[#This Row],[Czas 2017]],Tabela1[[#This Row],[Czas 2018]],Tabela1[[#This Row],[Czas 2019]],Tabela1[[#This Row],[Czas 2020]],Tabela1[[#This Row],[Czas 2021]],Tabela1[[#This Row],[Czas 2022]])</f>
        <v>8.3233796296296302E-3</v>
      </c>
      <c r="P2" s="14" t="str">
        <f>IF(OR(Tabela1[[#This Row],[Czas 2017]]="-",Tabela1[[#This Row],[Czas 2018]]="-"),"",Tabela1[[#This Row],[Czas 2018]]/Tabela1[[#This Row],[Czas 2017]]-1)</f>
        <v/>
      </c>
      <c r="Q2" s="14" t="str">
        <f>IF(OR(Tabela1[[#This Row],[Czas 2018]]="-",Tabela1[[#This Row],[Czas 2019]]="-"),"",Tabela1[[#This Row],[Czas 2019]]/Tabela1[[#This Row],[Czas 2018]]-1)</f>
        <v/>
      </c>
      <c r="R2" s="14" t="str">
        <f>IF(OR(Tabela1[[#This Row],[Czas 2019]]="-",Tabela1[[#This Row],[Czas 2020]]="-"),"",Tabela1[[#This Row],[Czas 2020]]/Tabela1[[#This Row],[Czas 2019]]-1)</f>
        <v/>
      </c>
      <c r="S2" s="14" t="str">
        <f>IF(OR(Tabela1[[#This Row],[Czas 2020]]="-",Tabela1[[#This Row],[Czas 2021]]="-"),"",Tabela1[[#This Row],[Czas 2021]]/Tabela1[[#This Row],[Czas 2020]]-1)</f>
        <v/>
      </c>
      <c r="T2" s="15" t="str">
        <f>IF(OR(Tabela1[[#This Row],[Czas 2021]]="-",Tabela1[[#This Row],[Czas 2022]]="-"),"",Tabela1[[#This Row],[Czas 2022]]/Tabela1[[#This Row],[Czas 2021]]-1)</f>
        <v/>
      </c>
      <c r="U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2" s="29"/>
      <c r="AA2" s="30"/>
    </row>
    <row r="3" spans="1:27" x14ac:dyDescent="0.25">
      <c r="A3" s="12" t="s">
        <v>12</v>
      </c>
      <c r="B3" s="13" t="s">
        <v>13</v>
      </c>
      <c r="C3" s="26" t="s">
        <v>14</v>
      </c>
      <c r="D3" s="28" t="s">
        <v>14</v>
      </c>
      <c r="E3" s="26" t="s">
        <v>14</v>
      </c>
      <c r="F3" s="28" t="s">
        <v>14</v>
      </c>
      <c r="G3" s="26">
        <v>8.819444444444444E-3</v>
      </c>
      <c r="H3" s="28">
        <v>3</v>
      </c>
      <c r="I3" s="27">
        <v>8.641435185185186E-3</v>
      </c>
      <c r="J3" s="28">
        <v>1</v>
      </c>
      <c r="K3" s="27">
        <v>9.2427083333333337E-3</v>
      </c>
      <c r="L3" s="28">
        <v>3</v>
      </c>
      <c r="M3" s="27">
        <v>8.5978009259259254E-3</v>
      </c>
      <c r="N3" s="28">
        <v>2</v>
      </c>
      <c r="O3" s="27">
        <f>MIN(Tabela1[[#This Row],[Czas 2017]],Tabela1[[#This Row],[Czas 2018]],Tabela1[[#This Row],[Czas 2019]],Tabela1[[#This Row],[Czas 2020]],Tabela1[[#This Row],[Czas 2021]],Tabela1[[#This Row],[Czas 2022]])</f>
        <v>8.5978009259259254E-3</v>
      </c>
      <c r="P3" s="14" t="str">
        <f>IF(OR(Tabela1[[#This Row],[Czas 2017]]="-",Tabela1[[#This Row],[Czas 2018]]="-"),"",Tabela1[[#This Row],[Czas 2018]]/Tabela1[[#This Row],[Czas 2017]]-1)</f>
        <v/>
      </c>
      <c r="Q3" s="14" t="str">
        <f>IF(OR(Tabela1[[#This Row],[Czas 2018]]="-",Tabela1[[#This Row],[Czas 2019]]="-"),"",Tabela1[[#This Row],[Czas 2019]]/Tabela1[[#This Row],[Czas 2018]]-1)</f>
        <v/>
      </c>
      <c r="R3" s="14">
        <f>IF(OR(Tabela1[[#This Row],[Czas 2019]]="-",Tabela1[[#This Row],[Czas 2020]]="-"),"",Tabela1[[#This Row],[Czas 2020]]/Tabela1[[#This Row],[Czas 2019]]-1)</f>
        <v>-2.0183727034120635E-2</v>
      </c>
      <c r="S3" s="15">
        <f>IF(OR(Tabela1[[#This Row],[Czas 2020]]="-",Tabela1[[#This Row],[Czas 2021]]="-"),"",Tabela1[[#This Row],[Czas 2021]]/Tabela1[[#This Row],[Czas 2020]]-1)</f>
        <v>6.9580241622244188E-2</v>
      </c>
      <c r="T3" s="15">
        <f>IF(OR(Tabela1[[#This Row],[Czas 2021]]="-",Tabela1[[#This Row],[Czas 2022]]="-"),"",Tabela1[[#This Row],[Czas 2022]]/Tabela1[[#This Row],[Czas 2021]]-1)</f>
        <v>-6.9774722316140236E-2</v>
      </c>
      <c r="U3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-2.5131233595800495E-2</v>
      </c>
      <c r="Z3" s="29"/>
      <c r="AA3" s="30"/>
    </row>
    <row r="4" spans="1:27" x14ac:dyDescent="0.25">
      <c r="A4" s="12" t="s">
        <v>17</v>
      </c>
      <c r="B4" s="13" t="s">
        <v>18</v>
      </c>
      <c r="C4" s="26" t="s">
        <v>14</v>
      </c>
      <c r="D4" s="28" t="s">
        <v>14</v>
      </c>
      <c r="E4" s="26">
        <v>8.6458333333333335E-3</v>
      </c>
      <c r="F4" s="28">
        <v>1</v>
      </c>
      <c r="G4" s="26">
        <v>8.7152777777777784E-3</v>
      </c>
      <c r="H4" s="28">
        <v>1</v>
      </c>
      <c r="I4" s="27">
        <v>9.0078703703703709E-3</v>
      </c>
      <c r="J4" s="28">
        <v>5</v>
      </c>
      <c r="K4" s="27" t="s">
        <v>14</v>
      </c>
      <c r="L4" s="28" t="s">
        <v>14</v>
      </c>
      <c r="M4" s="27">
        <v>8.6358796296296288E-3</v>
      </c>
      <c r="N4" s="28">
        <v>3</v>
      </c>
      <c r="O4" s="27">
        <f>MIN(Tabela1[[#This Row],[Czas 2017]],Tabela1[[#This Row],[Czas 2018]],Tabela1[[#This Row],[Czas 2019]],Tabela1[[#This Row],[Czas 2020]],Tabela1[[#This Row],[Czas 2021]],Tabela1[[#This Row],[Czas 2022]])</f>
        <v>8.6358796296296288E-3</v>
      </c>
      <c r="P4" s="14" t="str">
        <f>IF(OR(Tabela1[[#This Row],[Czas 2017]]="-",Tabela1[[#This Row],[Czas 2018]]="-"),"",Tabela1[[#This Row],[Czas 2018]]/Tabela1[[#This Row],[Czas 2017]]-1)</f>
        <v/>
      </c>
      <c r="Q4" s="14">
        <f>IF(OR(Tabela1[[#This Row],[Czas 2018]]="-",Tabela1[[#This Row],[Czas 2019]]="-"),"",Tabela1[[#This Row],[Czas 2019]]/Tabela1[[#This Row],[Czas 2018]]-1)</f>
        <v>8.0321285140563248E-3</v>
      </c>
      <c r="R4" s="14">
        <f>IF(OR(Tabela1[[#This Row],[Czas 2019]]="-",Tabela1[[#This Row],[Czas 2020]]="-"),"",Tabela1[[#This Row],[Czas 2020]]/Tabela1[[#This Row],[Czas 2019]]-1)</f>
        <v>3.3572377158034516E-2</v>
      </c>
      <c r="S4" s="15" t="str">
        <f>IF(OR(Tabela1[[#This Row],[Czas 2020]]="-",Tabela1[[#This Row],[Czas 2021]]="-"),"",Tabela1[[#This Row],[Czas 2021]]/Tabela1[[#This Row],[Czas 2020]]-1)</f>
        <v/>
      </c>
      <c r="T4" s="15" t="str">
        <f>IF(OR(Tabela1[[#This Row],[Czas 2021]]="-",Tabela1[[#This Row],[Czas 2022]]="-"),"",Tabela1[[#This Row],[Czas 2022]]/Tabela1[[#This Row],[Czas 2021]]-1)</f>
        <v/>
      </c>
      <c r="U4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-1.1512717536814598E-3</v>
      </c>
      <c r="Z4" s="29"/>
      <c r="AA4" s="31"/>
    </row>
    <row r="5" spans="1:27" x14ac:dyDescent="0.25">
      <c r="A5" s="12" t="s">
        <v>27</v>
      </c>
      <c r="B5" s="13" t="s">
        <v>28</v>
      </c>
      <c r="C5" s="26" t="s">
        <v>14</v>
      </c>
      <c r="D5" s="28" t="s">
        <v>14</v>
      </c>
      <c r="E5" s="26" t="s">
        <v>14</v>
      </c>
      <c r="F5" s="28" t="s">
        <v>14</v>
      </c>
      <c r="G5" s="26" t="s">
        <v>14</v>
      </c>
      <c r="H5" s="28" t="s">
        <v>14</v>
      </c>
      <c r="I5" s="27">
        <v>8.9586805555555548E-3</v>
      </c>
      <c r="J5" s="28">
        <v>4</v>
      </c>
      <c r="K5" s="27" t="s">
        <v>14</v>
      </c>
      <c r="L5" s="28" t="s">
        <v>14</v>
      </c>
      <c r="M5" s="27">
        <v>8.6998842592592596E-3</v>
      </c>
      <c r="N5" s="28">
        <v>4</v>
      </c>
      <c r="O5" s="27">
        <f>MIN(Tabela1[[#This Row],[Czas 2017]],Tabela1[[#This Row],[Czas 2018]],Tabela1[[#This Row],[Czas 2019]],Tabela1[[#This Row],[Czas 2020]],Tabela1[[#This Row],[Czas 2021]],Tabela1[[#This Row],[Czas 2022]])</f>
        <v>8.6998842592592596E-3</v>
      </c>
      <c r="P5" s="14" t="str">
        <f>IF(OR(Tabela1[[#This Row],[Czas 2017]]="-",Tabela1[[#This Row],[Czas 2018]]="-"),"",Tabela1[[#This Row],[Czas 2018]]/Tabela1[[#This Row],[Czas 2017]]-1)</f>
        <v/>
      </c>
      <c r="Q5" s="14" t="str">
        <f>IF(OR(Tabela1[[#This Row],[Czas 2018]]="-",Tabela1[[#This Row],[Czas 2019]]="-"),"",Tabela1[[#This Row],[Czas 2019]]/Tabela1[[#This Row],[Czas 2018]]-1)</f>
        <v/>
      </c>
      <c r="R5" s="14" t="str">
        <f>IF(OR(Tabela1[[#This Row],[Czas 2019]]="-",Tabela1[[#This Row],[Czas 2020]]="-"),"",Tabela1[[#This Row],[Czas 2020]]/Tabela1[[#This Row],[Czas 2019]]-1)</f>
        <v/>
      </c>
      <c r="S5" s="15" t="str">
        <f>IF(OR(Tabela1[[#This Row],[Czas 2020]]="-",Tabela1[[#This Row],[Czas 2021]]="-"),"",Tabela1[[#This Row],[Czas 2021]]/Tabela1[[#This Row],[Czas 2020]]-1)</f>
        <v/>
      </c>
      <c r="T5" s="15" t="str">
        <f>IF(OR(Tabela1[[#This Row],[Czas 2021]]="-",Tabela1[[#This Row],[Czas 2022]]="-"),"",Tabela1[[#This Row],[Czas 2022]]/Tabela1[[#This Row],[Czas 2021]]-1)</f>
        <v/>
      </c>
      <c r="U5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-2.8887769207911695E-2</v>
      </c>
    </row>
    <row r="6" spans="1:27" x14ac:dyDescent="0.25">
      <c r="A6" s="16" t="s">
        <v>30</v>
      </c>
      <c r="B6" s="17" t="s">
        <v>31</v>
      </c>
      <c r="C6" s="26">
        <v>9.1666666666666667E-3</v>
      </c>
      <c r="D6" s="28">
        <v>2</v>
      </c>
      <c r="E6" s="26">
        <v>9.9305555555555553E-3</v>
      </c>
      <c r="F6" s="28">
        <v>11</v>
      </c>
      <c r="G6" s="26">
        <v>9.1898148148148139E-3</v>
      </c>
      <c r="H6" s="28">
        <v>5</v>
      </c>
      <c r="I6" s="27">
        <v>9.4621527777777777E-3</v>
      </c>
      <c r="J6" s="28">
        <v>10</v>
      </c>
      <c r="K6" s="27" t="s">
        <v>14</v>
      </c>
      <c r="L6" s="28" t="s">
        <v>14</v>
      </c>
      <c r="M6" s="27">
        <v>9.0209490740740753E-3</v>
      </c>
      <c r="N6" s="28">
        <v>5</v>
      </c>
      <c r="O6" s="27">
        <f>MIN(Tabela1[[#This Row],[Czas 2017]],Tabela1[[#This Row],[Czas 2018]],Tabela1[[#This Row],[Czas 2019]],Tabela1[[#This Row],[Czas 2020]],Tabela1[[#This Row],[Czas 2021]],Tabela1[[#This Row],[Czas 2022]])</f>
        <v>9.0209490740740753E-3</v>
      </c>
      <c r="P6" s="14">
        <f>IF(OR(Tabela1[[#This Row],[Czas 2017]]="-",Tabela1[[#This Row],[Czas 2018]]="-"),"",Tabela1[[#This Row],[Czas 2018]]/Tabela1[[#This Row],[Czas 2017]]-1)</f>
        <v>8.3333333333333259E-2</v>
      </c>
      <c r="Q6" s="14">
        <f>IF(OR(Tabela1[[#This Row],[Czas 2018]]="-",Tabela1[[#This Row],[Czas 2019]]="-"),"",Tabela1[[#This Row],[Czas 2019]]/Tabela1[[#This Row],[Czas 2018]]-1)</f>
        <v>-7.459207459207462E-2</v>
      </c>
      <c r="R6" s="14">
        <f>IF(OR(Tabela1[[#This Row],[Czas 2019]]="-",Tabela1[[#This Row],[Czas 2020]]="-"),"",Tabela1[[#This Row],[Czas 2020]]/Tabela1[[#This Row],[Czas 2019]]-1)</f>
        <v>2.9634760705289809E-2</v>
      </c>
      <c r="S6" s="15" t="str">
        <f>IF(OR(Tabela1[[#This Row],[Czas 2020]]="-",Tabela1[[#This Row],[Czas 2021]]="-"),"",Tabela1[[#This Row],[Czas 2021]]/Tabela1[[#This Row],[Czas 2020]]-1)</f>
        <v/>
      </c>
      <c r="T6" s="15" t="str">
        <f>IF(OR(Tabela1[[#This Row],[Czas 2021]]="-",Tabela1[[#This Row],[Czas 2022]]="-"),"",Tabela1[[#This Row],[Czas 2022]]/Tabela1[[#This Row],[Czas 2021]]-1)</f>
        <v/>
      </c>
      <c r="U6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-1.5896464646464548E-2</v>
      </c>
    </row>
    <row r="7" spans="1:27" x14ac:dyDescent="0.25">
      <c r="A7" s="12" t="s">
        <v>26</v>
      </c>
      <c r="B7" s="13" t="s">
        <v>25</v>
      </c>
      <c r="C7" s="26" t="s">
        <v>14</v>
      </c>
      <c r="D7" s="28" t="s">
        <v>14</v>
      </c>
      <c r="E7" s="26" t="s">
        <v>14</v>
      </c>
      <c r="F7" s="28" t="s">
        <v>14</v>
      </c>
      <c r="G7" s="26">
        <v>9.2708333333333341E-3</v>
      </c>
      <c r="H7" s="28">
        <v>7</v>
      </c>
      <c r="I7" s="27">
        <v>8.9380787037037033E-3</v>
      </c>
      <c r="J7" s="28">
        <v>3</v>
      </c>
      <c r="K7" s="27" t="s">
        <v>14</v>
      </c>
      <c r="L7" s="28" t="s">
        <v>14</v>
      </c>
      <c r="M7" s="27">
        <v>9.1079861111111118E-3</v>
      </c>
      <c r="N7" s="28">
        <v>6</v>
      </c>
      <c r="O7" s="27">
        <f>MIN(Tabela1[[#This Row],[Czas 2017]],Tabela1[[#This Row],[Czas 2018]],Tabela1[[#This Row],[Czas 2019]],Tabela1[[#This Row],[Czas 2020]],Tabela1[[#This Row],[Czas 2021]],Tabela1[[#This Row],[Czas 2022]])</f>
        <v>8.9380787037037033E-3</v>
      </c>
      <c r="P7" s="14" t="str">
        <f>IF(OR(Tabela1[[#This Row],[Czas 2017]]="-",Tabela1[[#This Row],[Czas 2018]]="-"),"",Tabela1[[#This Row],[Czas 2018]]/Tabela1[[#This Row],[Czas 2017]]-1)</f>
        <v/>
      </c>
      <c r="Q7" s="14" t="str">
        <f>IF(OR(Tabela1[[#This Row],[Czas 2018]]="-",Tabela1[[#This Row],[Czas 2019]]="-"),"",Tabela1[[#This Row],[Czas 2019]]/Tabela1[[#This Row],[Czas 2018]]-1)</f>
        <v/>
      </c>
      <c r="R7" s="14">
        <f>IF(OR(Tabela1[[#This Row],[Czas 2019]]="-",Tabela1[[#This Row],[Czas 2020]]="-"),"",Tabela1[[#This Row],[Czas 2020]]/Tabela1[[#This Row],[Czas 2019]]-1)</f>
        <v>-3.5892634207241092E-2</v>
      </c>
      <c r="S7" s="15" t="str">
        <f>IF(OR(Tabela1[[#This Row],[Czas 2020]]="-",Tabela1[[#This Row],[Czas 2021]]="-"),"",Tabela1[[#This Row],[Czas 2021]]/Tabela1[[#This Row],[Czas 2020]]-1)</f>
        <v/>
      </c>
      <c r="T7" s="15" t="str">
        <f>IF(OR(Tabela1[[#This Row],[Czas 2021]]="-",Tabela1[[#This Row],[Czas 2022]]="-"),"",Tabela1[[#This Row],[Czas 2022]]/Tabela1[[#This Row],[Czas 2021]]-1)</f>
        <v/>
      </c>
      <c r="U7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-1.7565543071161094E-2</v>
      </c>
    </row>
    <row r="8" spans="1:27" x14ac:dyDescent="0.25">
      <c r="A8" s="16" t="s">
        <v>60</v>
      </c>
      <c r="B8" s="17" t="s">
        <v>31</v>
      </c>
      <c r="C8" s="26">
        <v>1.2002314814814815E-2</v>
      </c>
      <c r="D8" s="28">
        <v>25</v>
      </c>
      <c r="E8" s="26">
        <v>1.1817129629629629E-2</v>
      </c>
      <c r="F8" s="28">
        <v>42</v>
      </c>
      <c r="G8" s="26">
        <v>9.6874999999999999E-3</v>
      </c>
      <c r="H8" s="28">
        <v>14</v>
      </c>
      <c r="I8" s="27">
        <v>9.7429398148148137E-3</v>
      </c>
      <c r="J8" s="28">
        <v>15</v>
      </c>
      <c r="K8" s="27">
        <v>9.7283564814814819E-3</v>
      </c>
      <c r="L8" s="28">
        <v>5</v>
      </c>
      <c r="M8" s="27">
        <v>9.1403935185185182E-3</v>
      </c>
      <c r="N8" s="28">
        <v>7</v>
      </c>
      <c r="O8" s="27">
        <f>MIN(Tabela1[[#This Row],[Czas 2017]],Tabela1[[#This Row],[Czas 2018]],Tabela1[[#This Row],[Czas 2019]],Tabela1[[#This Row],[Czas 2020]],Tabela1[[#This Row],[Czas 2021]],Tabela1[[#This Row],[Czas 2022]])</f>
        <v>9.1403935185185182E-3</v>
      </c>
      <c r="P8" s="14">
        <f>IF(OR(Tabela1[[#This Row],[Czas 2017]]="-",Tabela1[[#This Row],[Czas 2018]]="-"),"",Tabela1[[#This Row],[Czas 2018]]/Tabela1[[#This Row],[Czas 2017]]-1)</f>
        <v>-1.5429122468659684E-2</v>
      </c>
      <c r="Q8" s="14">
        <f>IF(OR(Tabela1[[#This Row],[Czas 2018]]="-",Tabela1[[#This Row],[Czas 2019]]="-"),"",Tabela1[[#This Row],[Czas 2019]]/Tabela1[[#This Row],[Czas 2018]]-1)</f>
        <v>-0.18021547502448576</v>
      </c>
      <c r="R8" s="14">
        <f>IF(OR(Tabela1[[#This Row],[Czas 2019]]="-",Tabela1[[#This Row],[Czas 2020]]="-"),"",Tabela1[[#This Row],[Czas 2020]]/Tabela1[[#This Row],[Czas 2019]]-1)</f>
        <v>5.7228195937872872E-3</v>
      </c>
      <c r="S8" s="15">
        <f>IF(OR(Tabela1[[#This Row],[Czas 2020]]="-",Tabela1[[#This Row],[Czas 2021]]="-"),"",Tabela1[[#This Row],[Czas 2021]]/Tabela1[[#This Row],[Czas 2020]]-1)</f>
        <v>-1.4968103683814515E-3</v>
      </c>
      <c r="T8" s="15">
        <f>IF(OR(Tabela1[[#This Row],[Czas 2021]]="-",Tabela1[[#This Row],[Czas 2022]]="-"),"",Tabela1[[#This Row],[Czas 2022]]/Tabela1[[#This Row],[Czas 2021]]-1)</f>
        <v>-6.043805694026394E-2</v>
      </c>
      <c r="U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-0.23844744455159117</v>
      </c>
    </row>
    <row r="9" spans="1:27" x14ac:dyDescent="0.25">
      <c r="A9" s="12" t="s">
        <v>339</v>
      </c>
      <c r="B9" s="13" t="s">
        <v>234</v>
      </c>
      <c r="C9" s="26" t="s">
        <v>14</v>
      </c>
      <c r="D9" s="28" t="s">
        <v>14</v>
      </c>
      <c r="E9" s="26" t="s">
        <v>14</v>
      </c>
      <c r="F9" s="28" t="s">
        <v>14</v>
      </c>
      <c r="G9" s="26" t="s">
        <v>14</v>
      </c>
      <c r="H9" s="28" t="s">
        <v>14</v>
      </c>
      <c r="I9" s="26" t="s">
        <v>14</v>
      </c>
      <c r="J9" s="28" t="s">
        <v>14</v>
      </c>
      <c r="K9" s="26" t="s">
        <v>14</v>
      </c>
      <c r="L9" s="28" t="s">
        <v>14</v>
      </c>
      <c r="M9" s="27">
        <v>9.3828703703703695E-3</v>
      </c>
      <c r="N9" s="28">
        <v>8</v>
      </c>
      <c r="O9" s="27">
        <f>MIN(Tabela1[[#This Row],[Czas 2017]],Tabela1[[#This Row],[Czas 2018]],Tabela1[[#This Row],[Czas 2019]],Tabela1[[#This Row],[Czas 2020]],Tabela1[[#This Row],[Czas 2021]],Tabela1[[#This Row],[Czas 2022]])</f>
        <v>9.3828703703703695E-3</v>
      </c>
      <c r="P9" s="14" t="str">
        <f>IF(OR(Tabela1[[#This Row],[Czas 2017]]="-",Tabela1[[#This Row],[Czas 2018]]="-"),"",Tabela1[[#This Row],[Czas 2018]]/Tabela1[[#This Row],[Czas 2017]]-1)</f>
        <v/>
      </c>
      <c r="Q9" s="14" t="str">
        <f>IF(OR(Tabela1[[#This Row],[Czas 2018]]="-",Tabela1[[#This Row],[Czas 2019]]="-"),"",Tabela1[[#This Row],[Czas 2019]]/Tabela1[[#This Row],[Czas 2018]]-1)</f>
        <v/>
      </c>
      <c r="R9" s="14" t="str">
        <f>IF(OR(Tabela1[[#This Row],[Czas 2019]]="-",Tabela1[[#This Row],[Czas 2020]]="-"),"",Tabela1[[#This Row],[Czas 2020]]/Tabela1[[#This Row],[Czas 2019]]-1)</f>
        <v/>
      </c>
      <c r="S9" s="15" t="str">
        <f>IF(OR(Tabela1[[#This Row],[Czas 2020]]="-",Tabela1[[#This Row],[Czas 2021]]="-"),"",Tabela1[[#This Row],[Czas 2021]]/Tabela1[[#This Row],[Czas 2020]]-1)</f>
        <v/>
      </c>
      <c r="T9" s="15" t="str">
        <f>IF(OR(Tabela1[[#This Row],[Czas 2021]]="-",Tabela1[[#This Row],[Czas 2022]]="-"),"",Tabela1[[#This Row],[Czas 2022]]/Tabela1[[#This Row],[Czas 2021]]-1)</f>
        <v/>
      </c>
      <c r="U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" spans="1:27" ht="14.25" customHeight="1" x14ac:dyDescent="0.25">
      <c r="A10" s="12" t="s">
        <v>54</v>
      </c>
      <c r="B10" s="13" t="s">
        <v>39</v>
      </c>
      <c r="C10" s="26" t="s">
        <v>14</v>
      </c>
      <c r="D10" s="28" t="s">
        <v>14</v>
      </c>
      <c r="E10" s="26">
        <v>9.6527777777777775E-3</v>
      </c>
      <c r="F10" s="28">
        <v>6</v>
      </c>
      <c r="G10" s="26" t="s">
        <v>14</v>
      </c>
      <c r="H10" s="28" t="s">
        <v>14</v>
      </c>
      <c r="I10" s="27" t="s">
        <v>14</v>
      </c>
      <c r="J10" s="28" t="s">
        <v>14</v>
      </c>
      <c r="K10" s="27" t="s">
        <v>14</v>
      </c>
      <c r="L10" s="28" t="s">
        <v>14</v>
      </c>
      <c r="M10" s="27">
        <v>9.5373842592592593E-3</v>
      </c>
      <c r="N10" s="28">
        <v>9</v>
      </c>
      <c r="O10" s="27">
        <f>MIN(Tabela1[[#This Row],[Czas 2017]],Tabela1[[#This Row],[Czas 2018]],Tabela1[[#This Row],[Czas 2019]],Tabela1[[#This Row],[Czas 2020]],Tabela1[[#This Row],[Czas 2021]],Tabela1[[#This Row],[Czas 2022]])</f>
        <v>9.5373842592592593E-3</v>
      </c>
      <c r="P10" s="14" t="str">
        <f>IF(OR(Tabela1[[#This Row],[Czas 2017]]="-",Tabela1[[#This Row],[Czas 2018]]="-"),"",Tabela1[[#This Row],[Czas 2018]]/Tabela1[[#This Row],[Czas 2017]]-1)</f>
        <v/>
      </c>
      <c r="Q10" s="14" t="str">
        <f>IF(OR(Tabela1[[#This Row],[Czas 2018]]="-",Tabela1[[#This Row],[Czas 2019]]="-"),"",Tabela1[[#This Row],[Czas 2019]]/Tabela1[[#This Row],[Czas 2018]]-1)</f>
        <v/>
      </c>
      <c r="R10" s="14" t="str">
        <f>IF(OR(Tabela1[[#This Row],[Czas 2019]]="-",Tabela1[[#This Row],[Czas 2020]]="-"),"",Tabela1[[#This Row],[Czas 2020]]/Tabela1[[#This Row],[Czas 2019]]-1)</f>
        <v/>
      </c>
      <c r="S10" s="15" t="str">
        <f>IF(OR(Tabela1[[#This Row],[Czas 2020]]="-",Tabela1[[#This Row],[Czas 2021]]="-"),"",Tabela1[[#This Row],[Czas 2021]]/Tabela1[[#This Row],[Czas 2020]]-1)</f>
        <v/>
      </c>
      <c r="T10" s="15" t="str">
        <f>IF(OR(Tabela1[[#This Row],[Czas 2021]]="-",Tabela1[[#This Row],[Czas 2022]]="-"),"",Tabela1[[#This Row],[Czas 2022]]/Tabela1[[#This Row],[Czas 2021]]-1)</f>
        <v/>
      </c>
      <c r="U10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-1.1954436450839268E-2</v>
      </c>
    </row>
    <row r="11" spans="1:27" x14ac:dyDescent="0.25">
      <c r="A11" s="12" t="s">
        <v>215</v>
      </c>
      <c r="B11" s="33" t="s">
        <v>239</v>
      </c>
      <c r="C11" s="26" t="s">
        <v>14</v>
      </c>
      <c r="D11" s="28" t="s">
        <v>14</v>
      </c>
      <c r="E11" s="26" t="s">
        <v>14</v>
      </c>
      <c r="F11" s="28" t="s">
        <v>14</v>
      </c>
      <c r="G11" s="26" t="s">
        <v>14</v>
      </c>
      <c r="H11" s="28" t="s">
        <v>14</v>
      </c>
      <c r="I11" s="26" t="s">
        <v>14</v>
      </c>
      <c r="J11" s="28" t="s">
        <v>14</v>
      </c>
      <c r="K11" s="27">
        <v>9.8885416666666653E-3</v>
      </c>
      <c r="L11" s="28">
        <v>7</v>
      </c>
      <c r="M11" s="27">
        <v>9.6601851851851848E-3</v>
      </c>
      <c r="N11" s="28">
        <v>10</v>
      </c>
      <c r="O11" s="27">
        <f>MIN(Tabela1[[#This Row],[Czas 2017]],Tabela1[[#This Row],[Czas 2018]],Tabela1[[#This Row],[Czas 2019]],Tabela1[[#This Row],[Czas 2020]],Tabela1[[#This Row],[Czas 2021]],Tabela1[[#This Row],[Czas 2022]])</f>
        <v>9.6601851851851848E-3</v>
      </c>
      <c r="P11" s="14" t="str">
        <f>IF(OR(Tabela1[[#This Row],[Czas 2017]]="-",Tabela1[[#This Row],[Czas 2018]]="-"),"",Tabela1[[#This Row],[Czas 2018]]/Tabela1[[#This Row],[Czas 2017]]-1)</f>
        <v/>
      </c>
      <c r="Q11" s="14" t="str">
        <f>IF(OR(Tabela1[[#This Row],[Czas 2018]]="-",Tabela1[[#This Row],[Czas 2019]]="-"),"",Tabela1[[#This Row],[Czas 2019]]/Tabela1[[#This Row],[Czas 2018]]-1)</f>
        <v/>
      </c>
      <c r="R11" s="14" t="str">
        <f>IF(OR(Tabela1[[#This Row],[Czas 2019]]="-",Tabela1[[#This Row],[Czas 2020]]="-"),"",Tabela1[[#This Row],[Czas 2020]]/Tabela1[[#This Row],[Czas 2019]]-1)</f>
        <v/>
      </c>
      <c r="S11" s="15" t="str">
        <f>IF(OR(Tabela1[[#This Row],[Czas 2020]]="-",Tabela1[[#This Row],[Czas 2021]]="-"),"",Tabela1[[#This Row],[Czas 2021]]/Tabela1[[#This Row],[Czas 2020]]-1)</f>
        <v/>
      </c>
      <c r="T11" s="15">
        <f>IF(OR(Tabela1[[#This Row],[Czas 2021]]="-",Tabela1[[#This Row],[Czas 2022]]="-"),"",Tabela1[[#This Row],[Czas 2022]]/Tabela1[[#This Row],[Czas 2021]]-1)</f>
        <v>-2.3093039315518982E-2</v>
      </c>
      <c r="U11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-2.3093039315518982E-2</v>
      </c>
    </row>
    <row r="12" spans="1:27" x14ac:dyDescent="0.25">
      <c r="A12" s="12" t="s">
        <v>92</v>
      </c>
      <c r="B12" s="13" t="s">
        <v>31</v>
      </c>
      <c r="C12" s="26" t="s">
        <v>14</v>
      </c>
      <c r="D12" s="28" t="s">
        <v>14</v>
      </c>
      <c r="E12" s="26">
        <v>1.0752314814814814E-2</v>
      </c>
      <c r="F12" s="28">
        <v>25</v>
      </c>
      <c r="G12" s="26" t="s">
        <v>14</v>
      </c>
      <c r="H12" s="28" t="s">
        <v>14</v>
      </c>
      <c r="I12" s="27">
        <v>1.0262615740740741E-2</v>
      </c>
      <c r="J12" s="28">
        <v>25</v>
      </c>
      <c r="K12" s="27">
        <v>1.0149305555555556E-2</v>
      </c>
      <c r="L12" s="28">
        <v>8</v>
      </c>
      <c r="M12" s="27">
        <v>9.8564814814814817E-3</v>
      </c>
      <c r="N12" s="28">
        <v>11</v>
      </c>
      <c r="O12" s="27">
        <f>MIN(Tabela1[[#This Row],[Czas 2017]],Tabela1[[#This Row],[Czas 2018]],Tabela1[[#This Row],[Czas 2019]],Tabela1[[#This Row],[Czas 2020]],Tabela1[[#This Row],[Czas 2021]],Tabela1[[#This Row],[Czas 2022]])</f>
        <v>9.8564814814814817E-3</v>
      </c>
      <c r="P12" s="14" t="str">
        <f>IF(OR(Tabela1[[#This Row],[Czas 2017]]="-",Tabela1[[#This Row],[Czas 2018]]="-"),"",Tabela1[[#This Row],[Czas 2018]]/Tabela1[[#This Row],[Czas 2017]]-1)</f>
        <v/>
      </c>
      <c r="Q12" s="14" t="str">
        <f>IF(OR(Tabela1[[#This Row],[Czas 2018]]="-",Tabela1[[#This Row],[Czas 2019]]="-"),"",Tabela1[[#This Row],[Czas 2019]]/Tabela1[[#This Row],[Czas 2018]]-1)</f>
        <v/>
      </c>
      <c r="R12" s="14" t="str">
        <f>IF(OR(Tabela1[[#This Row],[Czas 2019]]="-",Tabela1[[#This Row],[Czas 2020]]="-"),"",Tabela1[[#This Row],[Czas 2020]]/Tabela1[[#This Row],[Czas 2019]]-1)</f>
        <v/>
      </c>
      <c r="S12" s="15">
        <f>IF(OR(Tabela1[[#This Row],[Czas 2020]]="-",Tabela1[[#This Row],[Czas 2021]]="-"),"",Tabela1[[#This Row],[Czas 2021]]/Tabela1[[#This Row],[Czas 2020]]-1)</f>
        <v>-1.1041062829173609E-2</v>
      </c>
      <c r="T12" s="15">
        <f>IF(OR(Tabela1[[#This Row],[Czas 2021]]="-",Tabela1[[#This Row],[Czas 2022]]="-"),"",Tabela1[[#This Row],[Czas 2022]]/Tabela1[[#This Row],[Czas 2021]]-1)</f>
        <v>-2.8851636446573181E-2</v>
      </c>
      <c r="U12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-8.3315392895586537E-2</v>
      </c>
    </row>
    <row r="13" spans="1:27" x14ac:dyDescent="0.25">
      <c r="A13" s="12" t="s">
        <v>340</v>
      </c>
      <c r="B13" s="13" t="s">
        <v>33</v>
      </c>
      <c r="C13" s="26" t="s">
        <v>14</v>
      </c>
      <c r="D13" s="28" t="s">
        <v>14</v>
      </c>
      <c r="E13" s="26" t="s">
        <v>14</v>
      </c>
      <c r="F13" s="28" t="s">
        <v>14</v>
      </c>
      <c r="G13" s="26" t="s">
        <v>14</v>
      </c>
      <c r="H13" s="28" t="s">
        <v>14</v>
      </c>
      <c r="I13" s="26" t="s">
        <v>14</v>
      </c>
      <c r="J13" s="28" t="s">
        <v>14</v>
      </c>
      <c r="K13" s="26" t="s">
        <v>14</v>
      </c>
      <c r="L13" s="28" t="s">
        <v>14</v>
      </c>
      <c r="M13" s="27">
        <v>9.8754629629629626E-3</v>
      </c>
      <c r="N13" s="28">
        <v>12</v>
      </c>
      <c r="O13" s="27">
        <f>MIN(Tabela1[[#This Row],[Czas 2017]],Tabela1[[#This Row],[Czas 2018]],Tabela1[[#This Row],[Czas 2019]],Tabela1[[#This Row],[Czas 2020]],Tabela1[[#This Row],[Czas 2021]],Tabela1[[#This Row],[Czas 2022]])</f>
        <v>9.8754629629629626E-3</v>
      </c>
      <c r="P13" s="14" t="str">
        <f>IF(OR(Tabela1[[#This Row],[Czas 2017]]="-",Tabela1[[#This Row],[Czas 2018]]="-"),"",Tabela1[[#This Row],[Czas 2018]]/Tabela1[[#This Row],[Czas 2017]]-1)</f>
        <v/>
      </c>
      <c r="Q13" s="14" t="str">
        <f>IF(OR(Tabela1[[#This Row],[Czas 2018]]="-",Tabela1[[#This Row],[Czas 2019]]="-"),"",Tabela1[[#This Row],[Czas 2019]]/Tabela1[[#This Row],[Czas 2018]]-1)</f>
        <v/>
      </c>
      <c r="R13" s="14" t="str">
        <f>IF(OR(Tabela1[[#This Row],[Czas 2019]]="-",Tabela1[[#This Row],[Czas 2020]]="-"),"",Tabela1[[#This Row],[Czas 2020]]/Tabela1[[#This Row],[Czas 2019]]-1)</f>
        <v/>
      </c>
      <c r="S13" s="15" t="str">
        <f>IF(OR(Tabela1[[#This Row],[Czas 2020]]="-",Tabela1[[#This Row],[Czas 2021]]="-"),"",Tabela1[[#This Row],[Czas 2021]]/Tabela1[[#This Row],[Czas 2020]]-1)</f>
        <v/>
      </c>
      <c r="T13" s="15" t="str">
        <f>IF(OR(Tabela1[[#This Row],[Czas 2021]]="-",Tabela1[[#This Row],[Czas 2022]]="-"),"",Tabela1[[#This Row],[Czas 2022]]/Tabela1[[#This Row],[Czas 2021]]-1)</f>
        <v/>
      </c>
      <c r="U1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" spans="1:27" x14ac:dyDescent="0.25">
      <c r="A14" s="12" t="s">
        <v>341</v>
      </c>
      <c r="B14" s="13" t="s">
        <v>13</v>
      </c>
      <c r="C14" s="26" t="s">
        <v>14</v>
      </c>
      <c r="D14" s="28" t="s">
        <v>14</v>
      </c>
      <c r="E14" s="26" t="s">
        <v>14</v>
      </c>
      <c r="F14" s="28" t="s">
        <v>14</v>
      </c>
      <c r="G14" s="26" t="s">
        <v>14</v>
      </c>
      <c r="H14" s="28" t="s">
        <v>14</v>
      </c>
      <c r="I14" s="26" t="s">
        <v>14</v>
      </c>
      <c r="J14" s="28" t="s">
        <v>14</v>
      </c>
      <c r="K14" s="26" t="s">
        <v>14</v>
      </c>
      <c r="L14" s="28" t="s">
        <v>14</v>
      </c>
      <c r="M14" s="27">
        <v>1.0053819444444443E-2</v>
      </c>
      <c r="N14" s="28">
        <v>13</v>
      </c>
      <c r="O14" s="27">
        <f>MIN(Tabela1[[#This Row],[Czas 2017]],Tabela1[[#This Row],[Czas 2018]],Tabela1[[#This Row],[Czas 2019]],Tabela1[[#This Row],[Czas 2020]],Tabela1[[#This Row],[Czas 2021]],Tabela1[[#This Row],[Czas 2022]])</f>
        <v>1.0053819444444443E-2</v>
      </c>
      <c r="P14" s="14" t="str">
        <f>IF(OR(Tabela1[[#This Row],[Czas 2017]]="-",Tabela1[[#This Row],[Czas 2018]]="-"),"",Tabela1[[#This Row],[Czas 2018]]/Tabela1[[#This Row],[Czas 2017]]-1)</f>
        <v/>
      </c>
      <c r="Q14" s="14" t="str">
        <f>IF(OR(Tabela1[[#This Row],[Czas 2018]]="-",Tabela1[[#This Row],[Czas 2019]]="-"),"",Tabela1[[#This Row],[Czas 2019]]/Tabela1[[#This Row],[Czas 2018]]-1)</f>
        <v/>
      </c>
      <c r="R14" s="14" t="str">
        <f>IF(OR(Tabela1[[#This Row],[Czas 2019]]="-",Tabela1[[#This Row],[Czas 2020]]="-"),"",Tabela1[[#This Row],[Czas 2020]]/Tabela1[[#This Row],[Czas 2019]]-1)</f>
        <v/>
      </c>
      <c r="S14" s="15" t="str">
        <f>IF(OR(Tabela1[[#This Row],[Czas 2020]]="-",Tabela1[[#This Row],[Czas 2021]]="-"),"",Tabela1[[#This Row],[Czas 2021]]/Tabela1[[#This Row],[Czas 2020]]-1)</f>
        <v/>
      </c>
      <c r="T14" s="15" t="str">
        <f>IF(OR(Tabela1[[#This Row],[Czas 2021]]="-",Tabela1[[#This Row],[Czas 2022]]="-"),"",Tabela1[[#This Row],[Czas 2022]]/Tabela1[[#This Row],[Czas 2021]]-1)</f>
        <v/>
      </c>
      <c r="U1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" spans="1:27" x14ac:dyDescent="0.25">
      <c r="A15" s="12" t="s">
        <v>73</v>
      </c>
      <c r="B15" s="13" t="s">
        <v>43</v>
      </c>
      <c r="C15" s="26" t="s">
        <v>14</v>
      </c>
      <c r="D15" s="28" t="s">
        <v>14</v>
      </c>
      <c r="E15" s="26" t="s">
        <v>14</v>
      </c>
      <c r="F15" s="28" t="s">
        <v>14</v>
      </c>
      <c r="G15" s="26">
        <v>9.9421296296296289E-3</v>
      </c>
      <c r="H15" s="28">
        <v>18</v>
      </c>
      <c r="I15" s="27">
        <v>1.1397569444444445E-2</v>
      </c>
      <c r="J15" s="28">
        <v>41</v>
      </c>
      <c r="K15" s="27">
        <v>1.1197453703703703E-2</v>
      </c>
      <c r="L15" s="28">
        <v>28</v>
      </c>
      <c r="M15" s="27">
        <v>1.0109143518518519E-2</v>
      </c>
      <c r="N15" s="28">
        <v>14</v>
      </c>
      <c r="O15" s="27">
        <f>MIN(Tabela1[[#This Row],[Czas 2017]],Tabela1[[#This Row],[Czas 2018]],Tabela1[[#This Row],[Czas 2019]],Tabela1[[#This Row],[Czas 2020]],Tabela1[[#This Row],[Czas 2021]],Tabela1[[#This Row],[Czas 2022]])</f>
        <v>9.9421296296296289E-3</v>
      </c>
      <c r="P15" s="14" t="str">
        <f>IF(OR(Tabela1[[#This Row],[Czas 2017]]="-",Tabela1[[#This Row],[Czas 2018]]="-"),"",Tabela1[[#This Row],[Czas 2018]]/Tabela1[[#This Row],[Czas 2017]]-1)</f>
        <v/>
      </c>
      <c r="Q15" s="14" t="str">
        <f>IF(OR(Tabela1[[#This Row],[Czas 2018]]="-",Tabela1[[#This Row],[Czas 2019]]="-"),"",Tabela1[[#This Row],[Czas 2019]]/Tabela1[[#This Row],[Czas 2018]]-1)</f>
        <v/>
      </c>
      <c r="R15" s="14">
        <f>IF(OR(Tabela1[[#This Row],[Czas 2019]]="-",Tabela1[[#This Row],[Czas 2020]]="-"),"",Tabela1[[#This Row],[Czas 2020]]/Tabela1[[#This Row],[Czas 2019]]-1)</f>
        <v>0.14639115250291046</v>
      </c>
      <c r="S15" s="15">
        <f>IF(OR(Tabela1[[#This Row],[Czas 2020]]="-",Tabela1[[#This Row],[Czas 2021]]="-"),"",Tabela1[[#This Row],[Czas 2021]]/Tabela1[[#This Row],[Czas 2020]]-1)</f>
        <v>-1.7557755775577721E-2</v>
      </c>
      <c r="T15" s="15">
        <f>IF(OR(Tabela1[[#This Row],[Czas 2021]]="-",Tabela1[[#This Row],[Czas 2022]]="-"),"",Tabela1[[#This Row],[Czas 2022]]/Tabela1[[#This Row],[Czas 2021]]-1)</f>
        <v>-9.7192648791681213E-2</v>
      </c>
      <c r="U15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1.6798603026775494E-2</v>
      </c>
    </row>
    <row r="16" spans="1:27" x14ac:dyDescent="0.25">
      <c r="A16" s="12" t="s">
        <v>77</v>
      </c>
      <c r="B16" s="13" t="s">
        <v>78</v>
      </c>
      <c r="C16" s="26" t="s">
        <v>14</v>
      </c>
      <c r="D16" s="28" t="s">
        <v>14</v>
      </c>
      <c r="E16" s="26">
        <v>1.0625000000000001E-2</v>
      </c>
      <c r="F16" s="28">
        <v>23</v>
      </c>
      <c r="G16" s="26">
        <v>1.0069444444444445E-2</v>
      </c>
      <c r="H16" s="28">
        <v>20</v>
      </c>
      <c r="I16" s="27" t="s">
        <v>14</v>
      </c>
      <c r="J16" s="28" t="s">
        <v>14</v>
      </c>
      <c r="K16" s="27" t="s">
        <v>14</v>
      </c>
      <c r="L16" s="28" t="s">
        <v>14</v>
      </c>
      <c r="M16" s="27">
        <v>1.0261805555555555E-2</v>
      </c>
      <c r="N16" s="28">
        <v>15</v>
      </c>
      <c r="O16" s="27">
        <f>MIN(Tabela1[[#This Row],[Czas 2017]],Tabela1[[#This Row],[Czas 2018]],Tabela1[[#This Row],[Czas 2019]],Tabela1[[#This Row],[Czas 2020]],Tabela1[[#This Row],[Czas 2021]],Tabela1[[#This Row],[Czas 2022]])</f>
        <v>1.0069444444444445E-2</v>
      </c>
      <c r="P16" s="14" t="str">
        <f>IF(OR(Tabela1[[#This Row],[Czas 2017]]="-",Tabela1[[#This Row],[Czas 2018]]="-"),"",Tabela1[[#This Row],[Czas 2018]]/Tabela1[[#This Row],[Czas 2017]]-1)</f>
        <v/>
      </c>
      <c r="Q16" s="14">
        <f>IF(OR(Tabela1[[#This Row],[Czas 2018]]="-",Tabela1[[#This Row],[Czas 2019]]="-"),"",Tabela1[[#This Row],[Czas 2019]]/Tabela1[[#This Row],[Czas 2018]]-1)</f>
        <v>-5.2287581699346442E-2</v>
      </c>
      <c r="R16" s="14" t="str">
        <f>IF(OR(Tabela1[[#This Row],[Czas 2019]]="-",Tabela1[[#This Row],[Czas 2020]]="-"),"",Tabela1[[#This Row],[Czas 2020]]/Tabela1[[#This Row],[Czas 2019]]-1)</f>
        <v/>
      </c>
      <c r="S16" s="15" t="str">
        <f>IF(OR(Tabela1[[#This Row],[Czas 2020]]="-",Tabela1[[#This Row],[Czas 2021]]="-"),"",Tabela1[[#This Row],[Czas 2021]]/Tabela1[[#This Row],[Czas 2020]]-1)</f>
        <v/>
      </c>
      <c r="T16" s="15" t="str">
        <f>IF(OR(Tabela1[[#This Row],[Czas 2021]]="-",Tabela1[[#This Row],[Czas 2022]]="-"),"",Tabela1[[#This Row],[Czas 2022]]/Tabela1[[#This Row],[Czas 2021]]-1)</f>
        <v/>
      </c>
      <c r="U16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-3.4183006535947857E-2</v>
      </c>
    </row>
    <row r="17" spans="1:21" x14ac:dyDescent="0.25">
      <c r="A17" s="12" t="s">
        <v>162</v>
      </c>
      <c r="B17" s="13" t="s">
        <v>163</v>
      </c>
      <c r="C17" s="26" t="s">
        <v>14</v>
      </c>
      <c r="D17" s="28" t="s">
        <v>14</v>
      </c>
      <c r="E17" s="26" t="s">
        <v>14</v>
      </c>
      <c r="F17" s="28" t="s">
        <v>14</v>
      </c>
      <c r="G17" s="26" t="s">
        <v>14</v>
      </c>
      <c r="H17" s="28" t="s">
        <v>14</v>
      </c>
      <c r="I17" s="27">
        <v>1.1680787037037038E-2</v>
      </c>
      <c r="J17" s="28">
        <v>47</v>
      </c>
      <c r="K17" s="27">
        <v>1.027835648148148E-2</v>
      </c>
      <c r="L17" s="28">
        <v>12</v>
      </c>
      <c r="M17" s="27">
        <v>1.0319907407407408E-2</v>
      </c>
      <c r="N17" s="28">
        <v>16</v>
      </c>
      <c r="O17" s="27">
        <f>MIN(Tabela1[[#This Row],[Czas 2017]],Tabela1[[#This Row],[Czas 2018]],Tabela1[[#This Row],[Czas 2019]],Tabela1[[#This Row],[Czas 2020]],Tabela1[[#This Row],[Czas 2021]],Tabela1[[#This Row],[Czas 2022]])</f>
        <v>1.027835648148148E-2</v>
      </c>
      <c r="P17" s="14" t="str">
        <f>IF(OR(Tabela1[[#This Row],[Czas 2017]]="-",Tabela1[[#This Row],[Czas 2018]]="-"),"",Tabela1[[#This Row],[Czas 2018]]/Tabela1[[#This Row],[Czas 2017]]-1)</f>
        <v/>
      </c>
      <c r="Q17" s="14" t="str">
        <f>IF(OR(Tabela1[[#This Row],[Czas 2018]]="-",Tabela1[[#This Row],[Czas 2019]]="-"),"",Tabela1[[#This Row],[Czas 2019]]/Tabela1[[#This Row],[Czas 2018]]-1)</f>
        <v/>
      </c>
      <c r="R17" s="14" t="str">
        <f>IF(OR(Tabela1[[#This Row],[Czas 2019]]="-",Tabela1[[#This Row],[Czas 2020]]="-"),"",Tabela1[[#This Row],[Czas 2020]]/Tabela1[[#This Row],[Czas 2019]]-1)</f>
        <v/>
      </c>
      <c r="S17" s="15">
        <f>IF(OR(Tabela1[[#This Row],[Czas 2020]]="-",Tabela1[[#This Row],[Czas 2021]]="-"),"",Tabela1[[#This Row],[Czas 2021]]/Tabela1[[#This Row],[Czas 2020]]-1)</f>
        <v>-0.1200630189651416</v>
      </c>
      <c r="T17" s="15">
        <f>IF(OR(Tabela1[[#This Row],[Czas 2021]]="-",Tabela1[[#This Row],[Czas 2022]]="-"),"",Tabela1[[#This Row],[Czas 2022]]/Tabela1[[#This Row],[Czas 2021]]-1)</f>
        <v>4.0425651708801968E-3</v>
      </c>
      <c r="U17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-0.11650581637304058</v>
      </c>
    </row>
    <row r="18" spans="1:21" x14ac:dyDescent="0.25">
      <c r="A18" s="16" t="s">
        <v>107</v>
      </c>
      <c r="B18" s="17" t="s">
        <v>108</v>
      </c>
      <c r="C18" s="26">
        <v>1.0474537037037037E-2</v>
      </c>
      <c r="D18" s="28">
        <v>11</v>
      </c>
      <c r="E18" s="26" t="s">
        <v>14</v>
      </c>
      <c r="F18" s="28" t="s">
        <v>14</v>
      </c>
      <c r="G18" s="26" t="s">
        <v>14</v>
      </c>
      <c r="H18" s="28" t="s">
        <v>14</v>
      </c>
      <c r="I18" s="27" t="s">
        <v>14</v>
      </c>
      <c r="J18" s="28" t="s">
        <v>14</v>
      </c>
      <c r="K18" s="27" t="s">
        <v>14</v>
      </c>
      <c r="L18" s="28" t="s">
        <v>14</v>
      </c>
      <c r="M18" s="27">
        <v>1.0520833333333333E-2</v>
      </c>
      <c r="N18" s="28">
        <v>17</v>
      </c>
      <c r="O18" s="27">
        <f>MIN(Tabela1[[#This Row],[Czas 2017]],Tabela1[[#This Row],[Czas 2018]],Tabela1[[#This Row],[Czas 2019]],Tabela1[[#This Row],[Czas 2020]],Tabela1[[#This Row],[Czas 2021]],Tabela1[[#This Row],[Czas 2022]])</f>
        <v>1.0474537037037037E-2</v>
      </c>
      <c r="P18" s="14" t="str">
        <f>IF(OR(Tabela1[[#This Row],[Czas 2017]]="-",Tabela1[[#This Row],[Czas 2018]]="-"),"",Tabela1[[#This Row],[Czas 2018]]/Tabela1[[#This Row],[Czas 2017]]-1)</f>
        <v/>
      </c>
      <c r="Q18" s="14" t="str">
        <f>IF(OR(Tabela1[[#This Row],[Czas 2018]]="-",Tabela1[[#This Row],[Czas 2019]]="-"),"",Tabela1[[#This Row],[Czas 2019]]/Tabela1[[#This Row],[Czas 2018]]-1)</f>
        <v/>
      </c>
      <c r="R18" s="14" t="str">
        <f>IF(OR(Tabela1[[#This Row],[Czas 2019]]="-",Tabela1[[#This Row],[Czas 2020]]="-"),"",Tabela1[[#This Row],[Czas 2020]]/Tabela1[[#This Row],[Czas 2019]]-1)</f>
        <v/>
      </c>
      <c r="S18" s="15" t="str">
        <f>IF(OR(Tabela1[[#This Row],[Czas 2020]]="-",Tabela1[[#This Row],[Czas 2021]]="-"),"",Tabela1[[#This Row],[Czas 2021]]/Tabela1[[#This Row],[Czas 2020]]-1)</f>
        <v/>
      </c>
      <c r="T18" s="15" t="str">
        <f>IF(OR(Tabela1[[#This Row],[Czas 2021]]="-",Tabela1[[#This Row],[Czas 2022]]="-"),"",Tabela1[[#This Row],[Czas 2022]]/Tabela1[[#This Row],[Czas 2021]]-1)</f>
        <v/>
      </c>
      <c r="U1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4.4198895027625085E-3</v>
      </c>
    </row>
    <row r="19" spans="1:21" x14ac:dyDescent="0.25">
      <c r="A19" s="12" t="s">
        <v>101</v>
      </c>
      <c r="B19" s="33" t="s">
        <v>33</v>
      </c>
      <c r="C19" s="26" t="s">
        <v>14</v>
      </c>
      <c r="D19" s="28" t="s">
        <v>14</v>
      </c>
      <c r="E19" s="26" t="s">
        <v>14</v>
      </c>
      <c r="F19" s="28" t="s">
        <v>14</v>
      </c>
      <c r="G19" s="26" t="s">
        <v>14</v>
      </c>
      <c r="H19" s="28" t="s">
        <v>14</v>
      </c>
      <c r="I19" s="26" t="s">
        <v>14</v>
      </c>
      <c r="J19" s="28" t="s">
        <v>14</v>
      </c>
      <c r="K19" s="27">
        <v>1.0694097222222221E-2</v>
      </c>
      <c r="L19" s="28">
        <v>19</v>
      </c>
      <c r="M19" s="27">
        <v>1.0561458333333334E-2</v>
      </c>
      <c r="N19" s="28">
        <v>18</v>
      </c>
      <c r="O19" s="27">
        <f>MIN(Tabela1[[#This Row],[Czas 2017]],Tabela1[[#This Row],[Czas 2018]],Tabela1[[#This Row],[Czas 2019]],Tabela1[[#This Row],[Czas 2020]],Tabela1[[#This Row],[Czas 2021]],Tabela1[[#This Row],[Czas 2022]])</f>
        <v>1.0561458333333334E-2</v>
      </c>
      <c r="P19" s="14" t="str">
        <f>IF(OR(Tabela1[[#This Row],[Czas 2017]]="-",Tabela1[[#This Row],[Czas 2018]]="-"),"",Tabela1[[#This Row],[Czas 2018]]/Tabela1[[#This Row],[Czas 2017]]-1)</f>
        <v/>
      </c>
      <c r="Q19" s="14" t="str">
        <f>IF(OR(Tabela1[[#This Row],[Czas 2018]]="-",Tabela1[[#This Row],[Czas 2019]]="-"),"",Tabela1[[#This Row],[Czas 2019]]/Tabela1[[#This Row],[Czas 2018]]-1)</f>
        <v/>
      </c>
      <c r="R19" s="14" t="str">
        <f>IF(OR(Tabela1[[#This Row],[Czas 2019]]="-",Tabela1[[#This Row],[Czas 2020]]="-"),"",Tabela1[[#This Row],[Czas 2020]]/Tabela1[[#This Row],[Czas 2019]]-1)</f>
        <v/>
      </c>
      <c r="S19" s="15" t="str">
        <f>IF(OR(Tabela1[[#This Row],[Czas 2020]]="-",Tabela1[[#This Row],[Czas 2021]]="-"),"",Tabela1[[#This Row],[Czas 2021]]/Tabela1[[#This Row],[Czas 2020]]-1)</f>
        <v/>
      </c>
      <c r="T19" s="15">
        <f>IF(OR(Tabela1[[#This Row],[Czas 2021]]="-",Tabela1[[#This Row],[Czas 2022]]="-"),"",Tabela1[[#This Row],[Czas 2022]]/Tabela1[[#This Row],[Czas 2021]]-1)</f>
        <v>-1.2403000097405581E-2</v>
      </c>
      <c r="U19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-1.2403000097405581E-2</v>
      </c>
    </row>
    <row r="20" spans="1:21" x14ac:dyDescent="0.25">
      <c r="A20" s="12" t="s">
        <v>88</v>
      </c>
      <c r="B20" s="13" t="s">
        <v>89</v>
      </c>
      <c r="C20" s="26" t="s">
        <v>14</v>
      </c>
      <c r="D20" s="28" t="s">
        <v>14</v>
      </c>
      <c r="E20" s="26" t="s">
        <v>14</v>
      </c>
      <c r="F20" s="28" t="s">
        <v>14</v>
      </c>
      <c r="G20" s="26">
        <v>1.0173611111111111E-2</v>
      </c>
      <c r="H20" s="28">
        <v>23</v>
      </c>
      <c r="I20" s="27">
        <v>1.0623379629629628E-2</v>
      </c>
      <c r="J20" s="28">
        <v>29</v>
      </c>
      <c r="K20" s="27">
        <v>1.0284027777777777E-2</v>
      </c>
      <c r="L20" s="28">
        <v>13</v>
      </c>
      <c r="M20" s="27">
        <v>1.0594907407407407E-2</v>
      </c>
      <c r="N20" s="28">
        <v>19</v>
      </c>
      <c r="O20" s="27">
        <f>MIN(Tabela1[[#This Row],[Czas 2017]],Tabela1[[#This Row],[Czas 2018]],Tabela1[[#This Row],[Czas 2019]],Tabela1[[#This Row],[Czas 2020]],Tabela1[[#This Row],[Czas 2021]],Tabela1[[#This Row],[Czas 2022]])</f>
        <v>1.0173611111111111E-2</v>
      </c>
      <c r="P20" s="14" t="str">
        <f>IF(OR(Tabela1[[#This Row],[Czas 2017]]="-",Tabela1[[#This Row],[Czas 2018]]="-"),"",Tabela1[[#This Row],[Czas 2018]]/Tabela1[[#This Row],[Czas 2017]]-1)</f>
        <v/>
      </c>
      <c r="Q20" s="14" t="str">
        <f>IF(OR(Tabela1[[#This Row],[Czas 2018]]="-",Tabela1[[#This Row],[Czas 2019]]="-"),"",Tabela1[[#This Row],[Czas 2019]]/Tabela1[[#This Row],[Czas 2018]]-1)</f>
        <v/>
      </c>
      <c r="R20" s="14">
        <f>IF(OR(Tabela1[[#This Row],[Czas 2019]]="-",Tabela1[[#This Row],[Czas 2020]]="-"),"",Tabela1[[#This Row],[Czas 2020]]/Tabela1[[#This Row],[Czas 2019]]-1)</f>
        <v>4.4209328782707447E-2</v>
      </c>
      <c r="S20" s="15">
        <f>IF(OR(Tabela1[[#This Row],[Czas 2020]]="-",Tabela1[[#This Row],[Czas 2021]]="-"),"",Tabela1[[#This Row],[Czas 2021]]/Tabela1[[#This Row],[Czas 2020]]-1)</f>
        <v>-3.194386943542582E-2</v>
      </c>
      <c r="T20" s="15">
        <f>IF(OR(Tabela1[[#This Row],[Czas 2021]]="-",Tabela1[[#This Row],[Czas 2022]]="-"),"",Tabela1[[#This Row],[Czas 2022]]/Tabela1[[#This Row],[Czas 2021]]-1)</f>
        <v>3.0229365025772559E-2</v>
      </c>
      <c r="U20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4.1410693970420853E-2</v>
      </c>
    </row>
    <row r="21" spans="1:21" x14ac:dyDescent="0.25">
      <c r="A21" s="12" t="s">
        <v>343</v>
      </c>
      <c r="B21" s="13" t="s">
        <v>16</v>
      </c>
      <c r="C21" s="26" t="s">
        <v>14</v>
      </c>
      <c r="D21" s="28" t="s">
        <v>14</v>
      </c>
      <c r="E21" s="26" t="s">
        <v>14</v>
      </c>
      <c r="F21" s="28" t="s">
        <v>14</v>
      </c>
      <c r="G21" s="26" t="s">
        <v>14</v>
      </c>
      <c r="H21" s="28" t="s">
        <v>14</v>
      </c>
      <c r="I21" s="26" t="s">
        <v>14</v>
      </c>
      <c r="J21" s="28" t="s">
        <v>14</v>
      </c>
      <c r="K21" s="26" t="s">
        <v>14</v>
      </c>
      <c r="L21" s="28" t="s">
        <v>14</v>
      </c>
      <c r="M21" s="27">
        <v>1.06E-2</v>
      </c>
      <c r="N21" s="28">
        <v>20</v>
      </c>
      <c r="O21" s="27">
        <f>MIN(Tabela1[[#This Row],[Czas 2017]],Tabela1[[#This Row],[Czas 2018]],Tabela1[[#This Row],[Czas 2019]],Tabela1[[#This Row],[Czas 2020]],Tabela1[[#This Row],[Czas 2021]],Tabela1[[#This Row],[Czas 2022]])</f>
        <v>1.06E-2</v>
      </c>
      <c r="P21" s="14" t="str">
        <f>IF(OR(Tabela1[[#This Row],[Czas 2017]]="-",Tabela1[[#This Row],[Czas 2018]]="-"),"",Tabela1[[#This Row],[Czas 2018]]/Tabela1[[#This Row],[Czas 2017]]-1)</f>
        <v/>
      </c>
      <c r="Q21" s="14" t="str">
        <f>IF(OR(Tabela1[[#This Row],[Czas 2018]]="-",Tabela1[[#This Row],[Czas 2019]]="-"),"",Tabela1[[#This Row],[Czas 2019]]/Tabela1[[#This Row],[Czas 2018]]-1)</f>
        <v/>
      </c>
      <c r="R21" s="14" t="str">
        <f>IF(OR(Tabela1[[#This Row],[Czas 2019]]="-",Tabela1[[#This Row],[Czas 2020]]="-"),"",Tabela1[[#This Row],[Czas 2020]]/Tabela1[[#This Row],[Czas 2019]]-1)</f>
        <v/>
      </c>
      <c r="S21" s="15" t="str">
        <f>IF(OR(Tabela1[[#This Row],[Czas 2020]]="-",Tabela1[[#This Row],[Czas 2021]]="-"),"",Tabela1[[#This Row],[Czas 2021]]/Tabela1[[#This Row],[Czas 2020]]-1)</f>
        <v/>
      </c>
      <c r="T21" s="15" t="str">
        <f>IF(OR(Tabela1[[#This Row],[Czas 2021]]="-",Tabela1[[#This Row],[Czas 2022]]="-"),"",Tabela1[[#This Row],[Czas 2022]]/Tabela1[[#This Row],[Czas 2021]]-1)</f>
        <v/>
      </c>
      <c r="U2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22" spans="1:21" x14ac:dyDescent="0.25">
      <c r="A22" s="12" t="s">
        <v>123</v>
      </c>
      <c r="B22" s="13" t="s">
        <v>96</v>
      </c>
      <c r="C22" s="26" t="s">
        <v>14</v>
      </c>
      <c r="D22" s="28" t="s">
        <v>14</v>
      </c>
      <c r="E22" s="26" t="s">
        <v>14</v>
      </c>
      <c r="F22" s="28" t="s">
        <v>14</v>
      </c>
      <c r="G22" s="26" t="s">
        <v>14</v>
      </c>
      <c r="H22" s="28" t="s">
        <v>14</v>
      </c>
      <c r="I22" s="27">
        <v>1.0763078703703704E-2</v>
      </c>
      <c r="J22" s="28">
        <v>34</v>
      </c>
      <c r="K22" s="27">
        <v>1.1007986111111111E-2</v>
      </c>
      <c r="L22" s="28">
        <v>24</v>
      </c>
      <c r="M22" s="27">
        <v>1.0661111111111113E-2</v>
      </c>
      <c r="N22" s="28">
        <v>21</v>
      </c>
      <c r="O22" s="27">
        <f>MIN(Tabela1[[#This Row],[Czas 2017]],Tabela1[[#This Row],[Czas 2018]],Tabela1[[#This Row],[Czas 2019]],Tabela1[[#This Row],[Czas 2020]],Tabela1[[#This Row],[Czas 2021]],Tabela1[[#This Row],[Czas 2022]])</f>
        <v>1.0661111111111113E-2</v>
      </c>
      <c r="P22" s="14" t="str">
        <f>IF(OR(Tabela1[[#This Row],[Czas 2017]]="-",Tabela1[[#This Row],[Czas 2018]]="-"),"",Tabela1[[#This Row],[Czas 2018]]/Tabela1[[#This Row],[Czas 2017]]-1)</f>
        <v/>
      </c>
      <c r="Q22" s="14" t="str">
        <f>IF(OR(Tabela1[[#This Row],[Czas 2018]]="-",Tabela1[[#This Row],[Czas 2019]]="-"),"",Tabela1[[#This Row],[Czas 2019]]/Tabela1[[#This Row],[Czas 2018]]-1)</f>
        <v/>
      </c>
      <c r="R22" s="14" t="str">
        <f>IF(OR(Tabela1[[#This Row],[Czas 2019]]="-",Tabela1[[#This Row],[Czas 2020]]="-"),"",Tabela1[[#This Row],[Czas 2020]]/Tabela1[[#This Row],[Czas 2019]]-1)</f>
        <v/>
      </c>
      <c r="S22" s="15">
        <f>IF(OR(Tabela1[[#This Row],[Czas 2020]]="-",Tabela1[[#This Row],[Czas 2021]]="-"),"",Tabela1[[#This Row],[Czas 2021]]/Tabela1[[#This Row],[Czas 2020]]-1)</f>
        <v>2.2754400868882696E-2</v>
      </c>
      <c r="T22" s="15">
        <f>IF(OR(Tabela1[[#This Row],[Czas 2021]]="-",Tabela1[[#This Row],[Czas 2022]]="-"),"",Tabela1[[#This Row],[Czas 2022]]/Tabela1[[#This Row],[Czas 2021]]-1)</f>
        <v>-3.1511213449831099E-2</v>
      </c>
      <c r="U22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-9.4738313636508753E-3</v>
      </c>
    </row>
    <row r="23" spans="1:21" x14ac:dyDescent="0.25">
      <c r="A23" s="12" t="s">
        <v>344</v>
      </c>
      <c r="B23" s="13" t="s">
        <v>28</v>
      </c>
      <c r="C23" s="26" t="s">
        <v>14</v>
      </c>
      <c r="D23" s="28" t="s">
        <v>14</v>
      </c>
      <c r="E23" s="26" t="s">
        <v>14</v>
      </c>
      <c r="F23" s="28" t="s">
        <v>14</v>
      </c>
      <c r="G23" s="26" t="s">
        <v>14</v>
      </c>
      <c r="H23" s="28" t="s">
        <v>14</v>
      </c>
      <c r="I23" s="26" t="s">
        <v>14</v>
      </c>
      <c r="J23" s="28" t="s">
        <v>14</v>
      </c>
      <c r="K23" s="26" t="s">
        <v>14</v>
      </c>
      <c r="L23" s="28" t="s">
        <v>14</v>
      </c>
      <c r="M23" s="27">
        <v>1.0666087962962964E-2</v>
      </c>
      <c r="N23" s="28">
        <v>22</v>
      </c>
      <c r="O23" s="27">
        <f>MIN(Tabela1[[#This Row],[Czas 2017]],Tabela1[[#This Row],[Czas 2018]],Tabela1[[#This Row],[Czas 2019]],Tabela1[[#This Row],[Czas 2020]],Tabela1[[#This Row],[Czas 2021]],Tabela1[[#This Row],[Czas 2022]])</f>
        <v>1.0666087962962964E-2</v>
      </c>
      <c r="P23" s="14" t="str">
        <f>IF(OR(Tabela1[[#This Row],[Czas 2017]]="-",Tabela1[[#This Row],[Czas 2018]]="-"),"",Tabela1[[#This Row],[Czas 2018]]/Tabela1[[#This Row],[Czas 2017]]-1)</f>
        <v/>
      </c>
      <c r="Q23" s="14" t="str">
        <f>IF(OR(Tabela1[[#This Row],[Czas 2018]]="-",Tabela1[[#This Row],[Czas 2019]]="-"),"",Tabela1[[#This Row],[Czas 2019]]/Tabela1[[#This Row],[Czas 2018]]-1)</f>
        <v/>
      </c>
      <c r="R23" s="14" t="str">
        <f>IF(OR(Tabela1[[#This Row],[Czas 2019]]="-",Tabela1[[#This Row],[Czas 2020]]="-"),"",Tabela1[[#This Row],[Czas 2020]]/Tabela1[[#This Row],[Czas 2019]]-1)</f>
        <v/>
      </c>
      <c r="S23" s="15" t="str">
        <f>IF(OR(Tabela1[[#This Row],[Czas 2020]]="-",Tabela1[[#This Row],[Czas 2021]]="-"),"",Tabela1[[#This Row],[Czas 2021]]/Tabela1[[#This Row],[Czas 2020]]-1)</f>
        <v/>
      </c>
      <c r="T23" s="15" t="str">
        <f>IF(OR(Tabela1[[#This Row],[Czas 2021]]="-",Tabela1[[#This Row],[Czas 2022]]="-"),"",Tabela1[[#This Row],[Czas 2022]]/Tabela1[[#This Row],[Czas 2021]]-1)</f>
        <v/>
      </c>
      <c r="U2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24" spans="1:21" x14ac:dyDescent="0.25">
      <c r="A24" s="12" t="s">
        <v>115</v>
      </c>
      <c r="B24" s="13" t="s">
        <v>116</v>
      </c>
      <c r="C24" s="26" t="s">
        <v>14</v>
      </c>
      <c r="D24" s="28" t="s">
        <v>14</v>
      </c>
      <c r="E24" s="26" t="s">
        <v>14</v>
      </c>
      <c r="F24" s="28" t="s">
        <v>14</v>
      </c>
      <c r="G24" s="26" t="s">
        <v>14</v>
      </c>
      <c r="H24" s="28" t="s">
        <v>14</v>
      </c>
      <c r="I24" s="27">
        <v>1.0605787037037039E-2</v>
      </c>
      <c r="J24" s="28">
        <v>28</v>
      </c>
      <c r="K24" s="27" t="s">
        <v>14</v>
      </c>
      <c r="L24" s="28" t="s">
        <v>14</v>
      </c>
      <c r="M24" s="27">
        <v>1.0767361111111111E-2</v>
      </c>
      <c r="N24" s="28">
        <v>23</v>
      </c>
      <c r="O24" s="27">
        <f>MIN(Tabela1[[#This Row],[Czas 2017]],Tabela1[[#This Row],[Czas 2018]],Tabela1[[#This Row],[Czas 2019]],Tabela1[[#This Row],[Czas 2020]],Tabela1[[#This Row],[Czas 2021]],Tabela1[[#This Row],[Czas 2022]])</f>
        <v>1.0605787037037039E-2</v>
      </c>
      <c r="P24" s="14" t="str">
        <f>IF(OR(Tabela1[[#This Row],[Czas 2017]]="-",Tabela1[[#This Row],[Czas 2018]]="-"),"",Tabela1[[#This Row],[Czas 2018]]/Tabela1[[#This Row],[Czas 2017]]-1)</f>
        <v/>
      </c>
      <c r="Q24" s="14" t="str">
        <f>IF(OR(Tabela1[[#This Row],[Czas 2018]]="-",Tabela1[[#This Row],[Czas 2019]]="-"),"",Tabela1[[#This Row],[Czas 2019]]/Tabela1[[#This Row],[Czas 2018]]-1)</f>
        <v/>
      </c>
      <c r="R24" s="14" t="str">
        <f>IF(OR(Tabela1[[#This Row],[Czas 2019]]="-",Tabela1[[#This Row],[Czas 2020]]="-"),"",Tabela1[[#This Row],[Czas 2020]]/Tabela1[[#This Row],[Czas 2019]]-1)</f>
        <v/>
      </c>
      <c r="S24" s="15" t="str">
        <f>IF(OR(Tabela1[[#This Row],[Czas 2020]]="-",Tabela1[[#This Row],[Czas 2021]]="-"),"",Tabela1[[#This Row],[Czas 2021]]/Tabela1[[#This Row],[Czas 2020]]-1)</f>
        <v/>
      </c>
      <c r="T24" s="15" t="str">
        <f>IF(OR(Tabela1[[#This Row],[Czas 2021]]="-",Tabela1[[#This Row],[Czas 2022]]="-"),"",Tabela1[[#This Row],[Czas 2022]]/Tabela1[[#This Row],[Czas 2021]]-1)</f>
        <v/>
      </c>
      <c r="U24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1.5234519938014168E-2</v>
      </c>
    </row>
    <row r="25" spans="1:21" x14ac:dyDescent="0.25">
      <c r="A25" s="16" t="s">
        <v>101</v>
      </c>
      <c r="B25" s="17" t="s">
        <v>102</v>
      </c>
      <c r="C25" s="26">
        <v>1.037037037037037E-2</v>
      </c>
      <c r="D25" s="28">
        <v>9</v>
      </c>
      <c r="E25" s="26" t="s">
        <v>14</v>
      </c>
      <c r="F25" s="28" t="s">
        <v>14</v>
      </c>
      <c r="G25" s="26">
        <v>1.1041666666666667E-2</v>
      </c>
      <c r="H25" s="28">
        <v>31</v>
      </c>
      <c r="I25" s="27">
        <v>1.0749652777777778E-2</v>
      </c>
      <c r="J25" s="28">
        <v>33</v>
      </c>
      <c r="K25" s="27">
        <v>1.0632407407407408E-2</v>
      </c>
      <c r="L25" s="28">
        <v>17</v>
      </c>
      <c r="M25" s="27">
        <v>1.0806944444444444E-2</v>
      </c>
      <c r="N25" s="28">
        <v>24</v>
      </c>
      <c r="O25" s="27">
        <f>MIN(Tabela1[[#This Row],[Czas 2017]],Tabela1[[#This Row],[Czas 2018]],Tabela1[[#This Row],[Czas 2019]],Tabela1[[#This Row],[Czas 2020]],Tabela1[[#This Row],[Czas 2021]],Tabela1[[#This Row],[Czas 2022]])</f>
        <v>1.037037037037037E-2</v>
      </c>
      <c r="P25" s="14" t="str">
        <f>IF(OR(Tabela1[[#This Row],[Czas 2017]]="-",Tabela1[[#This Row],[Czas 2018]]="-"),"",Tabela1[[#This Row],[Czas 2018]]/Tabela1[[#This Row],[Czas 2017]]-1)</f>
        <v/>
      </c>
      <c r="Q25" s="14" t="str">
        <f>IF(OR(Tabela1[[#This Row],[Czas 2018]]="-",Tabela1[[#This Row],[Czas 2019]]="-"),"",Tabela1[[#This Row],[Czas 2019]]/Tabela1[[#This Row],[Czas 2018]]-1)</f>
        <v/>
      </c>
      <c r="R25" s="14">
        <f>IF(OR(Tabela1[[#This Row],[Czas 2019]]="-",Tabela1[[#This Row],[Czas 2020]]="-"),"",Tabela1[[#This Row],[Czas 2020]]/Tabela1[[#This Row],[Czas 2019]]-1)</f>
        <v>-2.6446540880503133E-2</v>
      </c>
      <c r="S25" s="15">
        <f>IF(OR(Tabela1[[#This Row],[Czas 2020]]="-",Tabela1[[#This Row],[Czas 2021]]="-"),"",Tabela1[[#This Row],[Czas 2021]]/Tabela1[[#This Row],[Czas 2020]]-1)</f>
        <v>-1.0906898370963702E-2</v>
      </c>
      <c r="T25" s="15">
        <f>IF(OR(Tabela1[[#This Row],[Czas 2021]]="-",Tabela1[[#This Row],[Czas 2022]]="-"),"",Tabela1[[#This Row],[Czas 2022]]/Tabela1[[#This Row],[Czas 2021]]-1)</f>
        <v>1.6415570843856031E-2</v>
      </c>
      <c r="U25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4.2098214285714253E-2</v>
      </c>
    </row>
    <row r="26" spans="1:21" x14ac:dyDescent="0.25">
      <c r="A26" s="12" t="s">
        <v>37</v>
      </c>
      <c r="B26" s="13" t="s">
        <v>13</v>
      </c>
      <c r="C26" s="26" t="s">
        <v>14</v>
      </c>
      <c r="D26" s="28" t="s">
        <v>14</v>
      </c>
      <c r="E26" s="26">
        <v>1.1168981481481481E-2</v>
      </c>
      <c r="F26" s="28">
        <v>32</v>
      </c>
      <c r="G26" s="26">
        <v>1.1516203703703702E-2</v>
      </c>
      <c r="H26" s="28">
        <v>42</v>
      </c>
      <c r="I26" s="27" t="s">
        <v>14</v>
      </c>
      <c r="J26" s="28" t="s">
        <v>14</v>
      </c>
      <c r="K26" s="27" t="s">
        <v>14</v>
      </c>
      <c r="L26" s="28" t="s">
        <v>14</v>
      </c>
      <c r="M26" s="27">
        <v>1.0915046296296296E-2</v>
      </c>
      <c r="N26" s="28">
        <v>25</v>
      </c>
      <c r="O26" s="27">
        <f>MIN(Tabela1[[#This Row],[Czas 2017]],Tabela1[[#This Row],[Czas 2018]],Tabela1[[#This Row],[Czas 2019]],Tabela1[[#This Row],[Czas 2020]],Tabela1[[#This Row],[Czas 2021]],Tabela1[[#This Row],[Czas 2022]])</f>
        <v>1.0915046296296296E-2</v>
      </c>
      <c r="P26" s="14" t="str">
        <f>IF(OR(Tabela1[[#This Row],[Czas 2017]]="-",Tabela1[[#This Row],[Czas 2018]]="-"),"",Tabela1[[#This Row],[Czas 2018]]/Tabela1[[#This Row],[Czas 2017]]-1)</f>
        <v/>
      </c>
      <c r="Q26" s="14">
        <f>IF(OR(Tabela1[[#This Row],[Czas 2018]]="-",Tabela1[[#This Row],[Czas 2019]]="-"),"",Tabela1[[#This Row],[Czas 2019]]/Tabela1[[#This Row],[Czas 2018]]-1)</f>
        <v>3.1088082901554293E-2</v>
      </c>
      <c r="R26" s="14" t="str">
        <f>IF(OR(Tabela1[[#This Row],[Czas 2019]]="-",Tabela1[[#This Row],[Czas 2020]]="-"),"",Tabela1[[#This Row],[Czas 2020]]/Tabela1[[#This Row],[Czas 2019]]-1)</f>
        <v/>
      </c>
      <c r="S26" s="15" t="str">
        <f>IF(OR(Tabela1[[#This Row],[Czas 2020]]="-",Tabela1[[#This Row],[Czas 2021]]="-"),"",Tabela1[[#This Row],[Czas 2021]]/Tabela1[[#This Row],[Czas 2020]]-1)</f>
        <v/>
      </c>
      <c r="T26" s="15" t="str">
        <f>IF(OR(Tabela1[[#This Row],[Czas 2021]]="-",Tabela1[[#This Row],[Czas 2022]]="-"),"",Tabela1[[#This Row],[Czas 2022]]/Tabela1[[#This Row],[Czas 2021]]-1)</f>
        <v/>
      </c>
      <c r="U26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-2.2735751295336781E-2</v>
      </c>
    </row>
    <row r="27" spans="1:21" x14ac:dyDescent="0.25">
      <c r="A27" s="12" t="s">
        <v>125</v>
      </c>
      <c r="B27" s="13" t="s">
        <v>126</v>
      </c>
      <c r="C27" s="26" t="s">
        <v>14</v>
      </c>
      <c r="D27" s="28" t="s">
        <v>14</v>
      </c>
      <c r="E27" s="26" t="s">
        <v>14</v>
      </c>
      <c r="F27" s="28" t="s">
        <v>14</v>
      </c>
      <c r="G27" s="26" t="s">
        <v>14</v>
      </c>
      <c r="H27" s="28" t="s">
        <v>14</v>
      </c>
      <c r="I27" s="27">
        <v>1.0792476851851853E-2</v>
      </c>
      <c r="J27" s="28">
        <v>35</v>
      </c>
      <c r="K27" s="27">
        <v>1.1899421296296295E-2</v>
      </c>
      <c r="L27" s="28">
        <v>39</v>
      </c>
      <c r="M27" s="27">
        <v>1.1017013888888887E-2</v>
      </c>
      <c r="N27" s="28">
        <v>26</v>
      </c>
      <c r="O27" s="27">
        <f>MIN(Tabela1[[#This Row],[Czas 2017]],Tabela1[[#This Row],[Czas 2018]],Tabela1[[#This Row],[Czas 2019]],Tabela1[[#This Row],[Czas 2020]],Tabela1[[#This Row],[Czas 2021]],Tabela1[[#This Row],[Czas 2022]])</f>
        <v>1.0792476851851853E-2</v>
      </c>
      <c r="P27" s="14" t="str">
        <f>IF(OR(Tabela1[[#This Row],[Czas 2017]]="-",Tabela1[[#This Row],[Czas 2018]]="-"),"",Tabela1[[#This Row],[Czas 2018]]/Tabela1[[#This Row],[Czas 2017]]-1)</f>
        <v/>
      </c>
      <c r="Q27" s="14" t="str">
        <f>IF(OR(Tabela1[[#This Row],[Czas 2018]]="-",Tabela1[[#This Row],[Czas 2019]]="-"),"",Tabela1[[#This Row],[Czas 2019]]/Tabela1[[#This Row],[Czas 2018]]-1)</f>
        <v/>
      </c>
      <c r="R27" s="14" t="str">
        <f>IF(OR(Tabela1[[#This Row],[Czas 2019]]="-",Tabela1[[#This Row],[Czas 2020]]="-"),"",Tabela1[[#This Row],[Czas 2020]]/Tabela1[[#This Row],[Czas 2019]]-1)</f>
        <v/>
      </c>
      <c r="S27" s="15">
        <f>IF(OR(Tabela1[[#This Row],[Czas 2020]]="-",Tabela1[[#This Row],[Czas 2021]]="-"),"",Tabela1[[#This Row],[Czas 2021]]/Tabela1[[#This Row],[Czas 2020]]-1)</f>
        <v>0.10256630240114939</v>
      </c>
      <c r="T27" s="15">
        <f>IF(OR(Tabela1[[#This Row],[Czas 2021]]="-",Tabela1[[#This Row],[Czas 2022]]="-"),"",Tabela1[[#This Row],[Czas 2022]]/Tabela1[[#This Row],[Czas 2021]]-1)</f>
        <v>-7.415548919862669E-2</v>
      </c>
      <c r="U27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2.0804958872671087E-2</v>
      </c>
    </row>
    <row r="28" spans="1:21" x14ac:dyDescent="0.25">
      <c r="A28" s="12" t="s">
        <v>155</v>
      </c>
      <c r="B28" s="13" t="s">
        <v>102</v>
      </c>
      <c r="C28" s="26" t="s">
        <v>14</v>
      </c>
      <c r="D28" s="28" t="s">
        <v>14</v>
      </c>
      <c r="E28" s="26" t="s">
        <v>14</v>
      </c>
      <c r="F28" s="28" t="s">
        <v>14</v>
      </c>
      <c r="G28" s="26">
        <v>1.1562499999999998E-2</v>
      </c>
      <c r="H28" s="28">
        <v>45</v>
      </c>
      <c r="I28" s="27" t="s">
        <v>14</v>
      </c>
      <c r="J28" s="28" t="s">
        <v>14</v>
      </c>
      <c r="K28" s="27">
        <v>1.2036689814814814E-2</v>
      </c>
      <c r="L28" s="28">
        <v>40</v>
      </c>
      <c r="M28" s="27">
        <v>1.1066435185185184E-2</v>
      </c>
      <c r="N28" s="28">
        <v>27</v>
      </c>
      <c r="O28" s="27">
        <f>MIN(Tabela1[[#This Row],[Czas 2017]],Tabela1[[#This Row],[Czas 2018]],Tabela1[[#This Row],[Czas 2019]],Tabela1[[#This Row],[Czas 2020]],Tabela1[[#This Row],[Czas 2021]],Tabela1[[#This Row],[Czas 2022]])</f>
        <v>1.1066435185185184E-2</v>
      </c>
      <c r="P28" s="14" t="str">
        <f>IF(OR(Tabela1[[#This Row],[Czas 2017]]="-",Tabela1[[#This Row],[Czas 2018]]="-"),"",Tabela1[[#This Row],[Czas 2018]]/Tabela1[[#This Row],[Czas 2017]]-1)</f>
        <v/>
      </c>
      <c r="Q28" s="14" t="str">
        <f>IF(OR(Tabela1[[#This Row],[Czas 2018]]="-",Tabela1[[#This Row],[Czas 2019]]="-"),"",Tabela1[[#This Row],[Czas 2019]]/Tabela1[[#This Row],[Czas 2018]]-1)</f>
        <v/>
      </c>
      <c r="R28" s="14" t="str">
        <f>IF(OR(Tabela1[[#This Row],[Czas 2019]]="-",Tabela1[[#This Row],[Czas 2020]]="-"),"",Tabela1[[#This Row],[Czas 2020]]/Tabela1[[#This Row],[Czas 2019]]-1)</f>
        <v/>
      </c>
      <c r="S28" s="15" t="str">
        <f>IF(OR(Tabela1[[#This Row],[Czas 2020]]="-",Tabela1[[#This Row],[Czas 2021]]="-"),"",Tabela1[[#This Row],[Czas 2021]]/Tabela1[[#This Row],[Czas 2020]]-1)</f>
        <v/>
      </c>
      <c r="T28" s="15">
        <f>IF(OR(Tabela1[[#This Row],[Czas 2021]]="-",Tabela1[[#This Row],[Czas 2022]]="-"),"",Tabela1[[#This Row],[Czas 2022]]/Tabela1[[#This Row],[Czas 2021]]-1)</f>
        <v>-8.0608094464263425E-2</v>
      </c>
      <c r="U2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-4.2902902902902773E-2</v>
      </c>
    </row>
    <row r="29" spans="1:21" x14ac:dyDescent="0.25">
      <c r="A29" s="12" t="s">
        <v>171</v>
      </c>
      <c r="B29" s="13" t="s">
        <v>110</v>
      </c>
      <c r="C29" s="26" t="s">
        <v>14</v>
      </c>
      <c r="D29" s="28" t="s">
        <v>14</v>
      </c>
      <c r="E29" s="26" t="s">
        <v>14</v>
      </c>
      <c r="F29" s="28" t="s">
        <v>14</v>
      </c>
      <c r="G29" s="26">
        <v>1.1932870370370371E-2</v>
      </c>
      <c r="H29" s="28">
        <v>52</v>
      </c>
      <c r="I29" s="27">
        <v>1.2488194444444446E-2</v>
      </c>
      <c r="J29" s="28">
        <v>56</v>
      </c>
      <c r="K29" s="27">
        <v>1.1375347222222222E-2</v>
      </c>
      <c r="L29" s="28">
        <v>33</v>
      </c>
      <c r="M29" s="27">
        <v>1.1068865740740742E-2</v>
      </c>
      <c r="N29" s="28">
        <v>28</v>
      </c>
      <c r="O29" s="27">
        <f>MIN(Tabela1[[#This Row],[Czas 2017]],Tabela1[[#This Row],[Czas 2018]],Tabela1[[#This Row],[Czas 2019]],Tabela1[[#This Row],[Czas 2020]],Tabela1[[#This Row],[Czas 2021]],Tabela1[[#This Row],[Czas 2022]])</f>
        <v>1.1068865740740742E-2</v>
      </c>
      <c r="P29" s="14" t="str">
        <f>IF(OR(Tabela1[[#This Row],[Czas 2017]]="-",Tabela1[[#This Row],[Czas 2018]]="-"),"",Tabela1[[#This Row],[Czas 2018]]/Tabela1[[#This Row],[Czas 2017]]-1)</f>
        <v/>
      </c>
      <c r="Q29" s="14" t="str">
        <f>IF(OR(Tabela1[[#This Row],[Czas 2018]]="-",Tabela1[[#This Row],[Czas 2019]]="-"),"",Tabela1[[#This Row],[Czas 2019]]/Tabela1[[#This Row],[Czas 2018]]-1)</f>
        <v/>
      </c>
      <c r="R29" s="14">
        <f>IF(OR(Tabela1[[#This Row],[Czas 2019]]="-",Tabela1[[#This Row],[Czas 2020]]="-"),"",Tabela1[[#This Row],[Czas 2020]]/Tabela1[[#This Row],[Czas 2019]]-1)</f>
        <v>4.6537342386032909E-2</v>
      </c>
      <c r="S29" s="15">
        <f>IF(OR(Tabela1[[#This Row],[Czas 2020]]="-",Tabela1[[#This Row],[Czas 2021]]="-"),"",Tabela1[[#This Row],[Czas 2021]]/Tabela1[[#This Row],[Czas 2020]]-1)</f>
        <v>-8.9111939053550637E-2</v>
      </c>
      <c r="T29" s="15">
        <f>IF(OR(Tabela1[[#This Row],[Czas 2021]]="-",Tabela1[[#This Row],[Czas 2022]]="-"),"",Tabela1[[#This Row],[Czas 2022]]/Tabela1[[#This Row],[Czas 2021]]-1)</f>
        <v>-2.694260451960151E-2</v>
      </c>
      <c r="U29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-7.2405431619786631E-2</v>
      </c>
    </row>
    <row r="30" spans="1:21" x14ac:dyDescent="0.25">
      <c r="A30" s="12" t="s">
        <v>345</v>
      </c>
      <c r="B30" s="13" t="s">
        <v>33</v>
      </c>
      <c r="C30" s="26" t="s">
        <v>14</v>
      </c>
      <c r="D30" s="28" t="s">
        <v>14</v>
      </c>
      <c r="E30" s="26" t="s">
        <v>14</v>
      </c>
      <c r="F30" s="28" t="s">
        <v>14</v>
      </c>
      <c r="G30" s="26" t="s">
        <v>14</v>
      </c>
      <c r="H30" s="28" t="s">
        <v>14</v>
      </c>
      <c r="I30" s="26" t="s">
        <v>14</v>
      </c>
      <c r="J30" s="28" t="s">
        <v>14</v>
      </c>
      <c r="K30" s="26" t="s">
        <v>14</v>
      </c>
      <c r="L30" s="28" t="s">
        <v>14</v>
      </c>
      <c r="M30" s="27">
        <v>1.1075231481481483E-2</v>
      </c>
      <c r="N30" s="28">
        <v>29</v>
      </c>
      <c r="O30" s="27">
        <f>MIN(Tabela1[[#This Row],[Czas 2017]],Tabela1[[#This Row],[Czas 2018]],Tabela1[[#This Row],[Czas 2019]],Tabela1[[#This Row],[Czas 2020]],Tabela1[[#This Row],[Czas 2021]],Tabela1[[#This Row],[Czas 2022]])</f>
        <v>1.1075231481481483E-2</v>
      </c>
      <c r="P30" s="14" t="str">
        <f>IF(OR(Tabela1[[#This Row],[Czas 2017]]="-",Tabela1[[#This Row],[Czas 2018]]="-"),"",Tabela1[[#This Row],[Czas 2018]]/Tabela1[[#This Row],[Czas 2017]]-1)</f>
        <v/>
      </c>
      <c r="Q30" s="14" t="str">
        <f>IF(OR(Tabela1[[#This Row],[Czas 2018]]="-",Tabela1[[#This Row],[Czas 2019]]="-"),"",Tabela1[[#This Row],[Czas 2019]]/Tabela1[[#This Row],[Czas 2018]]-1)</f>
        <v/>
      </c>
      <c r="R30" s="14" t="str">
        <f>IF(OR(Tabela1[[#This Row],[Czas 2019]]="-",Tabela1[[#This Row],[Czas 2020]]="-"),"",Tabela1[[#This Row],[Czas 2020]]/Tabela1[[#This Row],[Czas 2019]]-1)</f>
        <v/>
      </c>
      <c r="S30" s="15" t="str">
        <f>IF(OR(Tabela1[[#This Row],[Czas 2020]]="-",Tabela1[[#This Row],[Czas 2021]]="-"),"",Tabela1[[#This Row],[Czas 2021]]/Tabela1[[#This Row],[Czas 2020]]-1)</f>
        <v/>
      </c>
      <c r="T30" s="15" t="str">
        <f>IF(OR(Tabela1[[#This Row],[Czas 2021]]="-",Tabela1[[#This Row],[Czas 2022]]="-"),"",Tabela1[[#This Row],[Czas 2022]]/Tabela1[[#This Row],[Czas 2021]]-1)</f>
        <v/>
      </c>
      <c r="U3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31" spans="1:21" x14ac:dyDescent="0.25">
      <c r="A31" s="16" t="s">
        <v>44</v>
      </c>
      <c r="B31" s="17" t="s">
        <v>45</v>
      </c>
      <c r="C31" s="26">
        <v>9.4444444444444445E-3</v>
      </c>
      <c r="D31" s="28">
        <v>3</v>
      </c>
      <c r="E31" s="26">
        <v>1.0520833333333333E-2</v>
      </c>
      <c r="F31" s="28">
        <v>19</v>
      </c>
      <c r="G31" s="26">
        <v>1.2048611111111112E-2</v>
      </c>
      <c r="H31" s="28">
        <v>53</v>
      </c>
      <c r="I31" s="27" t="s">
        <v>14</v>
      </c>
      <c r="J31" s="28" t="s">
        <v>14</v>
      </c>
      <c r="K31" s="27">
        <v>1.1423263888888889E-2</v>
      </c>
      <c r="L31" s="28">
        <v>34</v>
      </c>
      <c r="M31" s="27">
        <v>1.1125694444444445E-2</v>
      </c>
      <c r="N31" s="28">
        <v>30</v>
      </c>
      <c r="O31" s="27">
        <f>MIN(Tabela1[[#This Row],[Czas 2017]],Tabela1[[#This Row],[Czas 2018]],Tabela1[[#This Row],[Czas 2019]],Tabela1[[#This Row],[Czas 2020]],Tabela1[[#This Row],[Czas 2021]],Tabela1[[#This Row],[Czas 2022]])</f>
        <v>9.4444444444444445E-3</v>
      </c>
      <c r="P31" s="14">
        <f>IF(OR(Tabela1[[#This Row],[Czas 2017]]="-",Tabela1[[#This Row],[Czas 2018]]="-"),"",Tabela1[[#This Row],[Czas 2018]]/Tabela1[[#This Row],[Czas 2017]]-1)</f>
        <v>0.11397058823529416</v>
      </c>
      <c r="Q31" s="14">
        <f>IF(OR(Tabela1[[#This Row],[Czas 2018]]="-",Tabela1[[#This Row],[Czas 2019]]="-"),"",Tabela1[[#This Row],[Czas 2019]]/Tabela1[[#This Row],[Czas 2018]]-1)</f>
        <v>0.14521452145214542</v>
      </c>
      <c r="R31" s="14" t="str">
        <f>IF(OR(Tabela1[[#This Row],[Czas 2019]]="-",Tabela1[[#This Row],[Czas 2020]]="-"),"",Tabela1[[#This Row],[Czas 2020]]/Tabela1[[#This Row],[Czas 2019]]-1)</f>
        <v/>
      </c>
      <c r="S31" s="15" t="str">
        <f>IF(OR(Tabela1[[#This Row],[Czas 2020]]="-",Tabela1[[#This Row],[Czas 2021]]="-"),"",Tabela1[[#This Row],[Czas 2021]]/Tabela1[[#This Row],[Czas 2020]]-1)</f>
        <v/>
      </c>
      <c r="T31" s="15">
        <f>IF(OR(Tabela1[[#This Row],[Czas 2021]]="-",Tabela1[[#This Row],[Czas 2022]]="-"),"",Tabela1[[#This Row],[Czas 2022]]/Tabela1[[#This Row],[Czas 2021]]-1)</f>
        <v>-2.6049423994650267E-2</v>
      </c>
      <c r="U31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0.17801470588235291</v>
      </c>
    </row>
    <row r="32" spans="1:21" x14ac:dyDescent="0.25">
      <c r="A32" s="12" t="s">
        <v>161</v>
      </c>
      <c r="B32" s="13" t="s">
        <v>126</v>
      </c>
      <c r="C32" s="26" t="s">
        <v>14</v>
      </c>
      <c r="D32" s="28" t="s">
        <v>14</v>
      </c>
      <c r="E32" s="26" t="s">
        <v>14</v>
      </c>
      <c r="F32" s="28" t="s">
        <v>14</v>
      </c>
      <c r="G32" s="26" t="s">
        <v>14</v>
      </c>
      <c r="H32" s="28" t="s">
        <v>14</v>
      </c>
      <c r="I32" s="27">
        <v>1.1642708333333333E-2</v>
      </c>
      <c r="J32" s="28">
        <v>46</v>
      </c>
      <c r="K32" s="27">
        <v>1.1146296296296298E-2</v>
      </c>
      <c r="L32" s="28">
        <v>26</v>
      </c>
      <c r="M32" s="27">
        <v>1.1154398148148149E-2</v>
      </c>
      <c r="N32" s="28">
        <v>31</v>
      </c>
      <c r="O32" s="27">
        <f>MIN(Tabela1[[#This Row],[Czas 2017]],Tabela1[[#This Row],[Czas 2018]],Tabela1[[#This Row],[Czas 2019]],Tabela1[[#This Row],[Czas 2020]],Tabela1[[#This Row],[Czas 2021]],Tabela1[[#This Row],[Czas 2022]])</f>
        <v>1.1146296296296298E-2</v>
      </c>
      <c r="P32" s="14" t="str">
        <f>IF(OR(Tabela1[[#This Row],[Czas 2017]]="-",Tabela1[[#This Row],[Czas 2018]]="-"),"",Tabela1[[#This Row],[Czas 2018]]/Tabela1[[#This Row],[Czas 2017]]-1)</f>
        <v/>
      </c>
      <c r="Q32" s="14" t="str">
        <f>IF(OR(Tabela1[[#This Row],[Czas 2018]]="-",Tabela1[[#This Row],[Czas 2019]]="-"),"",Tabela1[[#This Row],[Czas 2019]]/Tabela1[[#This Row],[Czas 2018]]-1)</f>
        <v/>
      </c>
      <c r="R32" s="14" t="str">
        <f>IF(OR(Tabela1[[#This Row],[Czas 2019]]="-",Tabela1[[#This Row],[Czas 2020]]="-"),"",Tabela1[[#This Row],[Czas 2020]]/Tabela1[[#This Row],[Czas 2019]]-1)</f>
        <v/>
      </c>
      <c r="S32" s="15">
        <f>IF(OR(Tabela1[[#This Row],[Czas 2020]]="-",Tabela1[[#This Row],[Czas 2021]]="-"),"",Tabela1[[#This Row],[Czas 2021]]/Tabela1[[#This Row],[Czas 2020]]-1)</f>
        <v>-4.2637161631524867E-2</v>
      </c>
      <c r="T32" s="15">
        <f>IF(OR(Tabela1[[#This Row],[Czas 2021]]="-",Tabela1[[#This Row],[Czas 2022]]="-"),"",Tabela1[[#This Row],[Czas 2022]]/Tabela1[[#This Row],[Czas 2021]]-1)</f>
        <v>7.2686492772877642E-4</v>
      </c>
      <c r="U32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-4.1941288161203905E-2</v>
      </c>
    </row>
    <row r="33" spans="1:27" x14ac:dyDescent="0.25">
      <c r="A33" s="12" t="s">
        <v>346</v>
      </c>
      <c r="B33" s="13" t="s">
        <v>216</v>
      </c>
      <c r="C33" s="26" t="s">
        <v>14</v>
      </c>
      <c r="D33" s="28" t="s">
        <v>14</v>
      </c>
      <c r="E33" s="26" t="s">
        <v>14</v>
      </c>
      <c r="F33" s="28" t="s">
        <v>14</v>
      </c>
      <c r="G33" s="26" t="s">
        <v>14</v>
      </c>
      <c r="H33" s="28" t="s">
        <v>14</v>
      </c>
      <c r="I33" s="26" t="s">
        <v>14</v>
      </c>
      <c r="J33" s="28" t="s">
        <v>14</v>
      </c>
      <c r="K33" s="26" t="s">
        <v>14</v>
      </c>
      <c r="L33" s="28" t="s">
        <v>14</v>
      </c>
      <c r="M33" s="27">
        <v>1.117824074074074E-2</v>
      </c>
      <c r="N33" s="28">
        <v>32</v>
      </c>
      <c r="O33" s="27">
        <f>MIN(Tabela1[[#This Row],[Czas 2017]],Tabela1[[#This Row],[Czas 2018]],Tabela1[[#This Row],[Czas 2019]],Tabela1[[#This Row],[Czas 2020]],Tabela1[[#This Row],[Czas 2021]],Tabela1[[#This Row],[Czas 2022]])</f>
        <v>1.117824074074074E-2</v>
      </c>
      <c r="P33" s="14" t="str">
        <f>IF(OR(Tabela1[[#This Row],[Czas 2017]]="-",Tabela1[[#This Row],[Czas 2018]]="-"),"",Tabela1[[#This Row],[Czas 2018]]/Tabela1[[#This Row],[Czas 2017]]-1)</f>
        <v/>
      </c>
      <c r="Q33" s="14" t="str">
        <f>IF(OR(Tabela1[[#This Row],[Czas 2018]]="-",Tabela1[[#This Row],[Czas 2019]]="-"),"",Tabela1[[#This Row],[Czas 2019]]/Tabela1[[#This Row],[Czas 2018]]-1)</f>
        <v/>
      </c>
      <c r="R33" s="14" t="str">
        <f>IF(OR(Tabela1[[#This Row],[Czas 2019]]="-",Tabela1[[#This Row],[Czas 2020]]="-"),"",Tabela1[[#This Row],[Czas 2020]]/Tabela1[[#This Row],[Czas 2019]]-1)</f>
        <v/>
      </c>
      <c r="S33" s="15" t="str">
        <f>IF(OR(Tabela1[[#This Row],[Czas 2020]]="-",Tabela1[[#This Row],[Czas 2021]]="-"),"",Tabela1[[#This Row],[Czas 2021]]/Tabela1[[#This Row],[Czas 2020]]-1)</f>
        <v/>
      </c>
      <c r="T33" s="15" t="str">
        <f>IF(OR(Tabela1[[#This Row],[Czas 2021]]="-",Tabela1[[#This Row],[Czas 2022]]="-"),"",Tabela1[[#This Row],[Czas 2022]]/Tabela1[[#This Row],[Czas 2021]]-1)</f>
        <v/>
      </c>
      <c r="U3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34" spans="1:27" x14ac:dyDescent="0.25">
      <c r="A34" s="12" t="s">
        <v>153</v>
      </c>
      <c r="B34" s="13" t="s">
        <v>16</v>
      </c>
      <c r="C34" s="26" t="s">
        <v>14</v>
      </c>
      <c r="D34" s="28" t="s">
        <v>14</v>
      </c>
      <c r="E34" s="26">
        <v>1.2418981481481482E-2</v>
      </c>
      <c r="F34" s="28">
        <v>49</v>
      </c>
      <c r="G34" s="26">
        <v>1.1516203703703702E-2</v>
      </c>
      <c r="H34" s="28">
        <v>42</v>
      </c>
      <c r="I34" s="27">
        <v>1.1779861111111111E-2</v>
      </c>
      <c r="J34" s="28">
        <v>50</v>
      </c>
      <c r="K34" s="27">
        <v>1.0812500000000001E-2</v>
      </c>
      <c r="L34" s="28">
        <v>20</v>
      </c>
      <c r="M34" s="27">
        <v>1.127824074074074E-2</v>
      </c>
      <c r="N34" s="28">
        <v>33</v>
      </c>
      <c r="O34" s="27">
        <f>MIN(Tabela1[[#This Row],[Czas 2017]],Tabela1[[#This Row],[Czas 2018]],Tabela1[[#This Row],[Czas 2019]],Tabela1[[#This Row],[Czas 2020]],Tabela1[[#This Row],[Czas 2021]],Tabela1[[#This Row],[Czas 2022]])</f>
        <v>1.0812500000000001E-2</v>
      </c>
      <c r="P34" s="14" t="str">
        <f>IF(OR(Tabela1[[#This Row],[Czas 2017]]="-",Tabela1[[#This Row],[Czas 2018]]="-"),"",Tabela1[[#This Row],[Czas 2018]]/Tabela1[[#This Row],[Czas 2017]]-1)</f>
        <v/>
      </c>
      <c r="Q34" s="14">
        <f>IF(OR(Tabela1[[#This Row],[Czas 2018]]="-",Tabela1[[#This Row],[Czas 2019]]="-"),"",Tabela1[[#This Row],[Czas 2019]]/Tabela1[[#This Row],[Czas 2018]]-1)</f>
        <v>-7.2693383038210824E-2</v>
      </c>
      <c r="R34" s="14">
        <f>IF(OR(Tabela1[[#This Row],[Czas 2019]]="-",Tabela1[[#This Row],[Czas 2020]]="-"),"",Tabela1[[#This Row],[Czas 2020]]/Tabela1[[#This Row],[Czas 2019]]-1)</f>
        <v>2.2894472361809193E-2</v>
      </c>
      <c r="S34" s="15">
        <f>IF(OR(Tabela1[[#This Row],[Czas 2020]]="-",Tabela1[[#This Row],[Czas 2021]]="-"),"",Tabela1[[#This Row],[Czas 2021]]/Tabela1[[#This Row],[Czas 2020]]-1)</f>
        <v>-8.2119908035135136E-2</v>
      </c>
      <c r="T34" s="15">
        <f>IF(OR(Tabela1[[#This Row],[Czas 2021]]="-",Tabela1[[#This Row],[Czas 2022]]="-"),"",Tabela1[[#This Row],[Czas 2022]]/Tabela1[[#This Row],[Czas 2021]]-1)</f>
        <v>4.3074288160993124E-2</v>
      </c>
      <c r="U34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-9.1854613233923743E-2</v>
      </c>
    </row>
    <row r="35" spans="1:27" x14ac:dyDescent="0.25">
      <c r="A35" s="16" t="s">
        <v>42</v>
      </c>
      <c r="B35" s="17" t="s">
        <v>98</v>
      </c>
      <c r="C35" s="26">
        <v>1.1111111111111112E-2</v>
      </c>
      <c r="D35" s="28">
        <v>21</v>
      </c>
      <c r="E35" s="26">
        <v>1.1770833333333333E-2</v>
      </c>
      <c r="F35" s="28">
        <v>41</v>
      </c>
      <c r="G35" s="26">
        <v>1.1249999999999998E-2</v>
      </c>
      <c r="H35" s="28">
        <v>37</v>
      </c>
      <c r="I35" s="27">
        <v>1.098125E-2</v>
      </c>
      <c r="J35" s="28">
        <v>38</v>
      </c>
      <c r="K35" s="27">
        <v>1.1335532407407407E-2</v>
      </c>
      <c r="L35" s="28">
        <v>31</v>
      </c>
      <c r="M35" s="27">
        <v>1.1298379629629629E-2</v>
      </c>
      <c r="N35" s="28">
        <v>34</v>
      </c>
      <c r="O35" s="27">
        <f>MIN(Tabela1[[#This Row],[Czas 2017]],Tabela1[[#This Row],[Czas 2018]],Tabela1[[#This Row],[Czas 2019]],Tabela1[[#This Row],[Czas 2020]],Tabela1[[#This Row],[Czas 2021]],Tabela1[[#This Row],[Czas 2022]])</f>
        <v>1.098125E-2</v>
      </c>
      <c r="P35" s="14">
        <f>IF(OR(Tabela1[[#This Row],[Czas 2017]]="-",Tabela1[[#This Row],[Czas 2018]]="-"),"",Tabela1[[#This Row],[Czas 2018]]/Tabela1[[#This Row],[Czas 2017]]-1)</f>
        <v>5.9374999999999956E-2</v>
      </c>
      <c r="Q35" s="14">
        <f>IF(OR(Tabela1[[#This Row],[Czas 2018]]="-",Tabela1[[#This Row],[Czas 2019]]="-"),"",Tabela1[[#This Row],[Czas 2019]]/Tabela1[[#This Row],[Czas 2018]]-1)</f>
        <v>-4.4247787610619649E-2</v>
      </c>
      <c r="R35" s="14">
        <f>IF(OR(Tabela1[[#This Row],[Czas 2019]]="-",Tabela1[[#This Row],[Czas 2020]]="-"),"",Tabela1[[#This Row],[Czas 2020]]/Tabela1[[#This Row],[Czas 2019]]-1)</f>
        <v>-2.3888888888888737E-2</v>
      </c>
      <c r="S35" s="15">
        <f>IF(OR(Tabela1[[#This Row],[Czas 2020]]="-",Tabela1[[#This Row],[Czas 2021]]="-"),"",Tabela1[[#This Row],[Czas 2021]]/Tabela1[[#This Row],[Czas 2020]]-1)</f>
        <v>3.2262484453719598E-2</v>
      </c>
      <c r="T35" s="15">
        <f>IF(OR(Tabela1[[#This Row],[Czas 2021]]="-",Tabela1[[#This Row],[Czas 2022]]="-"),"",Tabela1[[#This Row],[Czas 2022]]/Tabela1[[#This Row],[Czas 2021]]-1)</f>
        <v>-3.2775503119288896E-3</v>
      </c>
      <c r="U35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1.6854166666666615E-2</v>
      </c>
    </row>
    <row r="36" spans="1:27" x14ac:dyDescent="0.25">
      <c r="A36" s="12" t="s">
        <v>347</v>
      </c>
      <c r="B36" s="13" t="s">
        <v>18</v>
      </c>
      <c r="C36" s="26" t="s">
        <v>14</v>
      </c>
      <c r="D36" s="28" t="s">
        <v>14</v>
      </c>
      <c r="E36" s="26" t="s">
        <v>14</v>
      </c>
      <c r="F36" s="28" t="s">
        <v>14</v>
      </c>
      <c r="G36" s="26" t="s">
        <v>14</v>
      </c>
      <c r="H36" s="28" t="s">
        <v>14</v>
      </c>
      <c r="I36" s="26" t="s">
        <v>14</v>
      </c>
      <c r="J36" s="28" t="s">
        <v>14</v>
      </c>
      <c r="K36" s="26" t="s">
        <v>14</v>
      </c>
      <c r="L36" s="28" t="s">
        <v>14</v>
      </c>
      <c r="M36" s="27">
        <v>1.1476851851851851E-2</v>
      </c>
      <c r="N36" s="28">
        <v>35</v>
      </c>
      <c r="O36" s="27">
        <f>MIN(Tabela1[[#This Row],[Czas 2017]],Tabela1[[#This Row],[Czas 2018]],Tabela1[[#This Row],[Czas 2019]],Tabela1[[#This Row],[Czas 2020]],Tabela1[[#This Row],[Czas 2021]],Tabela1[[#This Row],[Czas 2022]])</f>
        <v>1.1476851851851851E-2</v>
      </c>
      <c r="P36" s="14" t="str">
        <f>IF(OR(Tabela1[[#This Row],[Czas 2017]]="-",Tabela1[[#This Row],[Czas 2018]]="-"),"",Tabela1[[#This Row],[Czas 2018]]/Tabela1[[#This Row],[Czas 2017]]-1)</f>
        <v/>
      </c>
      <c r="Q36" s="14" t="str">
        <f>IF(OR(Tabela1[[#This Row],[Czas 2018]]="-",Tabela1[[#This Row],[Czas 2019]]="-"),"",Tabela1[[#This Row],[Czas 2019]]/Tabela1[[#This Row],[Czas 2018]]-1)</f>
        <v/>
      </c>
      <c r="R36" s="14" t="str">
        <f>IF(OR(Tabela1[[#This Row],[Czas 2019]]="-",Tabela1[[#This Row],[Czas 2020]]="-"),"",Tabela1[[#This Row],[Czas 2020]]/Tabela1[[#This Row],[Czas 2019]]-1)</f>
        <v/>
      </c>
      <c r="S36" s="15" t="str">
        <f>IF(OR(Tabela1[[#This Row],[Czas 2020]]="-",Tabela1[[#This Row],[Czas 2021]]="-"),"",Tabela1[[#This Row],[Czas 2021]]/Tabela1[[#This Row],[Czas 2020]]-1)</f>
        <v/>
      </c>
      <c r="T36" s="15" t="str">
        <f>IF(OR(Tabela1[[#This Row],[Czas 2021]]="-",Tabela1[[#This Row],[Czas 2022]]="-"),"",Tabela1[[#This Row],[Czas 2022]]/Tabela1[[#This Row],[Czas 2021]]-1)</f>
        <v/>
      </c>
      <c r="U3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37" spans="1:27" x14ac:dyDescent="0.25">
      <c r="A37" s="12" t="s">
        <v>348</v>
      </c>
      <c r="B37" s="13" t="s">
        <v>126</v>
      </c>
      <c r="C37" s="26" t="s">
        <v>14</v>
      </c>
      <c r="D37" s="28" t="s">
        <v>14</v>
      </c>
      <c r="E37" s="26" t="s">
        <v>14</v>
      </c>
      <c r="F37" s="28" t="s">
        <v>14</v>
      </c>
      <c r="G37" s="26" t="s">
        <v>14</v>
      </c>
      <c r="H37" s="28" t="s">
        <v>14</v>
      </c>
      <c r="I37" s="26" t="s">
        <v>14</v>
      </c>
      <c r="J37" s="28" t="s">
        <v>14</v>
      </c>
      <c r="K37" s="26" t="s">
        <v>14</v>
      </c>
      <c r="L37" s="28" t="s">
        <v>14</v>
      </c>
      <c r="M37" s="27">
        <v>1.1665509259259257E-2</v>
      </c>
      <c r="N37" s="28">
        <v>36</v>
      </c>
      <c r="O37" s="27">
        <f>MIN(Tabela1[[#This Row],[Czas 2017]],Tabela1[[#This Row],[Czas 2018]],Tabela1[[#This Row],[Czas 2019]],Tabela1[[#This Row],[Czas 2020]],Tabela1[[#This Row],[Czas 2021]],Tabela1[[#This Row],[Czas 2022]])</f>
        <v>1.1665509259259257E-2</v>
      </c>
      <c r="P37" s="14" t="str">
        <f>IF(OR(Tabela1[[#This Row],[Czas 2017]]="-",Tabela1[[#This Row],[Czas 2018]]="-"),"",Tabela1[[#This Row],[Czas 2018]]/Tabela1[[#This Row],[Czas 2017]]-1)</f>
        <v/>
      </c>
      <c r="Q37" s="14" t="str">
        <f>IF(OR(Tabela1[[#This Row],[Czas 2018]]="-",Tabela1[[#This Row],[Czas 2019]]="-"),"",Tabela1[[#This Row],[Czas 2019]]/Tabela1[[#This Row],[Czas 2018]]-1)</f>
        <v/>
      </c>
      <c r="R37" s="14" t="str">
        <f>IF(OR(Tabela1[[#This Row],[Czas 2019]]="-",Tabela1[[#This Row],[Czas 2020]]="-"),"",Tabela1[[#This Row],[Czas 2020]]/Tabela1[[#This Row],[Czas 2019]]-1)</f>
        <v/>
      </c>
      <c r="S37" s="15" t="str">
        <f>IF(OR(Tabela1[[#This Row],[Czas 2020]]="-",Tabela1[[#This Row],[Czas 2021]]="-"),"",Tabela1[[#This Row],[Czas 2021]]/Tabela1[[#This Row],[Czas 2020]]-1)</f>
        <v/>
      </c>
      <c r="T37" s="15" t="str">
        <f>IF(OR(Tabela1[[#This Row],[Czas 2021]]="-",Tabela1[[#This Row],[Czas 2022]]="-"),"",Tabela1[[#This Row],[Czas 2022]]/Tabela1[[#This Row],[Czas 2021]]-1)</f>
        <v/>
      </c>
      <c r="U3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38" spans="1:27" x14ac:dyDescent="0.25">
      <c r="A38" s="12" t="s">
        <v>160</v>
      </c>
      <c r="B38" s="13" t="s">
        <v>28</v>
      </c>
      <c r="C38" s="26" t="s">
        <v>14</v>
      </c>
      <c r="D38" s="28" t="s">
        <v>14</v>
      </c>
      <c r="E38" s="26">
        <v>1.1597222222222222E-2</v>
      </c>
      <c r="F38" s="28">
        <v>38</v>
      </c>
      <c r="G38" s="26">
        <v>1.2106481481481482E-2</v>
      </c>
      <c r="H38" s="28">
        <v>55</v>
      </c>
      <c r="I38" s="27">
        <v>1.2094212962962965E-2</v>
      </c>
      <c r="J38" s="28">
        <v>53</v>
      </c>
      <c r="K38" s="27">
        <v>1.248587962962963E-2</v>
      </c>
      <c r="L38" s="28">
        <v>43</v>
      </c>
      <c r="M38" s="27">
        <v>1.1941666666666668E-2</v>
      </c>
      <c r="N38" s="28">
        <v>37</v>
      </c>
      <c r="O38" s="27">
        <f>MIN(Tabela1[[#This Row],[Czas 2017]],Tabela1[[#This Row],[Czas 2018]],Tabela1[[#This Row],[Czas 2019]],Tabela1[[#This Row],[Czas 2020]],Tabela1[[#This Row],[Czas 2021]],Tabela1[[#This Row],[Czas 2022]])</f>
        <v>1.1597222222222222E-2</v>
      </c>
      <c r="P38" s="14" t="str">
        <f>IF(OR(Tabela1[[#This Row],[Czas 2017]]="-",Tabela1[[#This Row],[Czas 2018]]="-"),"",Tabela1[[#This Row],[Czas 2018]]/Tabela1[[#This Row],[Czas 2017]]-1)</f>
        <v/>
      </c>
      <c r="Q38" s="14">
        <f>IF(OR(Tabela1[[#This Row],[Czas 2018]]="-",Tabela1[[#This Row],[Czas 2019]]="-"),"",Tabela1[[#This Row],[Czas 2019]]/Tabela1[[#This Row],[Czas 2018]]-1)</f>
        <v>4.3912175648702645E-2</v>
      </c>
      <c r="R38" s="14">
        <f>IF(OR(Tabela1[[#This Row],[Czas 2019]]="-",Tabela1[[#This Row],[Czas 2020]]="-"),"",Tabela1[[#This Row],[Czas 2020]]/Tabela1[[#This Row],[Czas 2019]]-1)</f>
        <v>-1.0133843212236648E-3</v>
      </c>
      <c r="S38" s="15">
        <f>IF(OR(Tabela1[[#This Row],[Czas 2020]]="-",Tabela1[[#This Row],[Czas 2021]]="-"),"",Tabela1[[#This Row],[Czas 2021]]/Tabela1[[#This Row],[Czas 2020]]-1)</f>
        <v>3.2384634524470268E-2</v>
      </c>
      <c r="T38" s="15">
        <f>IF(OR(Tabela1[[#This Row],[Czas 2021]]="-",Tabela1[[#This Row],[Czas 2022]]="-"),"",Tabela1[[#This Row],[Czas 2022]]/Tabela1[[#This Row],[Czas 2021]]-1)</f>
        <v>-4.3586273382895335E-2</v>
      </c>
      <c r="U3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2.9700598802395284E-2</v>
      </c>
    </row>
    <row r="39" spans="1:27" x14ac:dyDescent="0.25">
      <c r="A39" s="12" t="s">
        <v>131</v>
      </c>
      <c r="B39" s="13" t="s">
        <v>43</v>
      </c>
      <c r="C39" s="26">
        <v>1.1631944444444445E-2</v>
      </c>
      <c r="D39" s="28">
        <v>23</v>
      </c>
      <c r="E39" s="26">
        <v>1.1875000000000002E-2</v>
      </c>
      <c r="F39" s="28">
        <v>43</v>
      </c>
      <c r="G39" s="26">
        <v>1.1666666666666667E-2</v>
      </c>
      <c r="H39" s="28">
        <v>46</v>
      </c>
      <c r="I39" s="27">
        <v>1.175300925925926E-2</v>
      </c>
      <c r="J39" s="28">
        <v>49</v>
      </c>
      <c r="K39" s="27">
        <v>1.1291203703703704E-2</v>
      </c>
      <c r="L39" s="28">
        <v>29</v>
      </c>
      <c r="M39" s="27">
        <v>1.2003356481481481E-2</v>
      </c>
      <c r="N39" s="28">
        <v>38</v>
      </c>
      <c r="O39" s="27">
        <f>MIN(Tabela1[[#This Row],[Czas 2017]],Tabela1[[#This Row],[Czas 2018]],Tabela1[[#This Row],[Czas 2019]],Tabela1[[#This Row],[Czas 2020]],Tabela1[[#This Row],[Czas 2021]],Tabela1[[#This Row],[Czas 2022]])</f>
        <v>1.1291203703703704E-2</v>
      </c>
      <c r="P39" s="14">
        <f>IF(OR(Tabela1[[#This Row],[Czas 2017]]="-",Tabela1[[#This Row],[Czas 2018]]="-"),"",Tabela1[[#This Row],[Czas 2018]]/Tabela1[[#This Row],[Czas 2017]]-1)</f>
        <v>2.0895522388059806E-2</v>
      </c>
      <c r="Q39" s="14">
        <f>IF(OR(Tabela1[[#This Row],[Czas 2018]]="-",Tabela1[[#This Row],[Czas 2019]]="-"),"",Tabela1[[#This Row],[Czas 2019]]/Tabela1[[#This Row],[Czas 2018]]-1)</f>
        <v>-1.7543859649122973E-2</v>
      </c>
      <c r="R39" s="14">
        <f>IF(OR(Tabela1[[#This Row],[Czas 2019]]="-",Tabela1[[#This Row],[Czas 2020]]="-"),"",Tabela1[[#This Row],[Czas 2020]]/Tabela1[[#This Row],[Czas 2019]]-1)</f>
        <v>7.4007936507936023E-3</v>
      </c>
      <c r="S39" s="15">
        <f>IF(OR(Tabela1[[#This Row],[Czas 2020]]="-",Tabela1[[#This Row],[Czas 2021]]="-"),"",Tabela1[[#This Row],[Czas 2021]]/Tabela1[[#This Row],[Czas 2020]]-1)</f>
        <v>-3.9292537372225378E-2</v>
      </c>
      <c r="T39" s="15">
        <f>IF(OR(Tabela1[[#This Row],[Czas 2021]]="-",Tabela1[[#This Row],[Czas 2022]]="-"),"",Tabela1[[#This Row],[Czas 2022]]/Tabela1[[#This Row],[Czas 2021]]-1)</f>
        <v>6.3071466644798901E-2</v>
      </c>
      <c r="U39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3.1930348258706331E-2</v>
      </c>
    </row>
    <row r="40" spans="1:27" x14ac:dyDescent="0.25">
      <c r="A40" s="12" t="s">
        <v>353</v>
      </c>
      <c r="B40" s="13" t="s">
        <v>176</v>
      </c>
      <c r="C40" s="26" t="s">
        <v>14</v>
      </c>
      <c r="D40" s="28" t="s">
        <v>14</v>
      </c>
      <c r="E40" s="26" t="s">
        <v>14</v>
      </c>
      <c r="F40" s="28" t="s">
        <v>14</v>
      </c>
      <c r="G40" s="26" t="s">
        <v>14</v>
      </c>
      <c r="H40" s="28" t="s">
        <v>14</v>
      </c>
      <c r="I40" s="26" t="s">
        <v>14</v>
      </c>
      <c r="J40" s="28" t="s">
        <v>14</v>
      </c>
      <c r="K40" s="26" t="s">
        <v>14</v>
      </c>
      <c r="L40" s="28" t="s">
        <v>14</v>
      </c>
      <c r="M40" s="27">
        <v>1.2146296296296296E-2</v>
      </c>
      <c r="N40" s="28">
        <v>39</v>
      </c>
      <c r="O40" s="27">
        <f>MIN(Tabela1[[#This Row],[Czas 2017]],Tabela1[[#This Row],[Czas 2018]],Tabela1[[#This Row],[Czas 2019]],Tabela1[[#This Row],[Czas 2020]],Tabela1[[#This Row],[Czas 2021]],Tabela1[[#This Row],[Czas 2022]])</f>
        <v>1.2146296296296296E-2</v>
      </c>
      <c r="P40" s="14" t="str">
        <f>IF(OR(Tabela1[[#This Row],[Czas 2017]]="-",Tabela1[[#This Row],[Czas 2018]]="-"),"",Tabela1[[#This Row],[Czas 2018]]/Tabela1[[#This Row],[Czas 2017]]-1)</f>
        <v/>
      </c>
      <c r="Q40" s="14" t="str">
        <f>IF(OR(Tabela1[[#This Row],[Czas 2018]]="-",Tabela1[[#This Row],[Czas 2019]]="-"),"",Tabela1[[#This Row],[Czas 2019]]/Tabela1[[#This Row],[Czas 2018]]-1)</f>
        <v/>
      </c>
      <c r="R40" s="14" t="str">
        <f>IF(OR(Tabela1[[#This Row],[Czas 2019]]="-",Tabela1[[#This Row],[Czas 2020]]="-"),"",Tabela1[[#This Row],[Czas 2020]]/Tabela1[[#This Row],[Czas 2019]]-1)</f>
        <v/>
      </c>
      <c r="S40" s="15" t="str">
        <f>IF(OR(Tabela1[[#This Row],[Czas 2020]]="-",Tabela1[[#This Row],[Czas 2021]]="-"),"",Tabela1[[#This Row],[Czas 2021]]/Tabela1[[#This Row],[Czas 2020]]-1)</f>
        <v/>
      </c>
      <c r="T40" s="15" t="str">
        <f>IF(OR(Tabela1[[#This Row],[Czas 2021]]="-",Tabela1[[#This Row],[Czas 2022]]="-"),"",Tabela1[[#This Row],[Czas 2022]]/Tabela1[[#This Row],[Czas 2021]]-1)</f>
        <v/>
      </c>
      <c r="U4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40" s="29"/>
      <c r="AA40" s="29"/>
    </row>
    <row r="41" spans="1:27" x14ac:dyDescent="0.25">
      <c r="A41" s="12" t="s">
        <v>147</v>
      </c>
      <c r="B41" s="13" t="s">
        <v>64</v>
      </c>
      <c r="C41" s="26" t="s">
        <v>14</v>
      </c>
      <c r="D41" s="28" t="s">
        <v>14</v>
      </c>
      <c r="E41" s="26">
        <v>1.1979166666666666E-2</v>
      </c>
      <c r="F41" s="28">
        <v>45</v>
      </c>
      <c r="G41" s="26">
        <v>1.1319444444444444E-2</v>
      </c>
      <c r="H41" s="28">
        <v>38</v>
      </c>
      <c r="I41" s="27" t="s">
        <v>14</v>
      </c>
      <c r="J41" s="28" t="s">
        <v>14</v>
      </c>
      <c r="K41" s="27">
        <v>1.1789814814814815E-2</v>
      </c>
      <c r="L41" s="28">
        <v>38</v>
      </c>
      <c r="M41" s="27">
        <v>1.2146875E-2</v>
      </c>
      <c r="N41" s="28">
        <v>40</v>
      </c>
      <c r="O41" s="27">
        <f>MIN(Tabela1[[#This Row],[Czas 2017]],Tabela1[[#This Row],[Czas 2018]],Tabela1[[#This Row],[Czas 2019]],Tabela1[[#This Row],[Czas 2020]],Tabela1[[#This Row],[Czas 2021]],Tabela1[[#This Row],[Czas 2022]])</f>
        <v>1.1319444444444444E-2</v>
      </c>
      <c r="P41" s="14" t="str">
        <f>IF(OR(Tabela1[[#This Row],[Czas 2017]]="-",Tabela1[[#This Row],[Czas 2018]]="-"),"",Tabela1[[#This Row],[Czas 2018]]/Tabela1[[#This Row],[Czas 2017]]-1)</f>
        <v/>
      </c>
      <c r="Q41" s="14">
        <f>IF(OR(Tabela1[[#This Row],[Czas 2018]]="-",Tabela1[[#This Row],[Czas 2019]]="-"),"",Tabela1[[#This Row],[Czas 2019]]/Tabela1[[#This Row],[Czas 2018]]-1)</f>
        <v>-5.507246376811592E-2</v>
      </c>
      <c r="R41" s="14" t="str">
        <f>IF(OR(Tabela1[[#This Row],[Czas 2019]]="-",Tabela1[[#This Row],[Czas 2020]]="-"),"",Tabela1[[#This Row],[Czas 2020]]/Tabela1[[#This Row],[Czas 2019]]-1)</f>
        <v/>
      </c>
      <c r="S41" s="15" t="str">
        <f>IF(OR(Tabela1[[#This Row],[Czas 2020]]="-",Tabela1[[#This Row],[Czas 2021]]="-"),"",Tabela1[[#This Row],[Czas 2021]]/Tabela1[[#This Row],[Czas 2020]]-1)</f>
        <v/>
      </c>
      <c r="T41" s="15">
        <f>IF(OR(Tabela1[[#This Row],[Czas 2021]]="-",Tabela1[[#This Row],[Czas 2022]]="-"),"",Tabela1[[#This Row],[Czas 2022]]/Tabela1[[#This Row],[Czas 2021]]-1)</f>
        <v>3.0285478677452238E-2</v>
      </c>
      <c r="U41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1.4000000000000012E-2</v>
      </c>
      <c r="Z41" s="29"/>
      <c r="AA41" s="30"/>
    </row>
    <row r="42" spans="1:27" x14ac:dyDescent="0.25">
      <c r="A42" s="16" t="s">
        <v>173</v>
      </c>
      <c r="B42" s="17" t="s">
        <v>50</v>
      </c>
      <c r="C42" s="26">
        <v>1.252314814814815E-2</v>
      </c>
      <c r="D42" s="28">
        <v>27</v>
      </c>
      <c r="E42" s="26">
        <v>1.3078703703703703E-2</v>
      </c>
      <c r="F42" s="28">
        <v>54</v>
      </c>
      <c r="G42" s="26">
        <v>1.2118055555555556E-2</v>
      </c>
      <c r="H42" s="28">
        <v>57</v>
      </c>
      <c r="I42" s="27">
        <v>1.2043749999999999E-2</v>
      </c>
      <c r="J42" s="28">
        <v>52</v>
      </c>
      <c r="K42" s="27" t="s">
        <v>14</v>
      </c>
      <c r="L42" s="28" t="s">
        <v>14</v>
      </c>
      <c r="M42" s="27">
        <v>1.2386574074074072E-2</v>
      </c>
      <c r="N42" s="28">
        <v>41</v>
      </c>
      <c r="O42" s="27">
        <f>MIN(Tabela1[[#This Row],[Czas 2017]],Tabela1[[#This Row],[Czas 2018]],Tabela1[[#This Row],[Czas 2019]],Tabela1[[#This Row],[Czas 2020]],Tabela1[[#This Row],[Czas 2021]],Tabela1[[#This Row],[Czas 2022]])</f>
        <v>1.2043749999999999E-2</v>
      </c>
      <c r="P42" s="14">
        <f>IF(OR(Tabela1[[#This Row],[Czas 2017]]="-",Tabela1[[#This Row],[Czas 2018]]="-"),"",Tabela1[[#This Row],[Czas 2018]]/Tabela1[[#This Row],[Czas 2017]]-1)</f>
        <v>4.4362292051755903E-2</v>
      </c>
      <c r="Q42" s="14">
        <f>IF(OR(Tabela1[[#This Row],[Czas 2018]]="-",Tabela1[[#This Row],[Czas 2019]]="-"),"",Tabela1[[#This Row],[Czas 2019]]/Tabela1[[#This Row],[Czas 2018]]-1)</f>
        <v>-7.3451327433628255E-2</v>
      </c>
      <c r="R42" s="14">
        <f>IF(OR(Tabela1[[#This Row],[Czas 2019]]="-",Tabela1[[#This Row],[Czas 2020]]="-"),"",Tabela1[[#This Row],[Czas 2020]]/Tabela1[[#This Row],[Czas 2019]]-1)</f>
        <v>-6.1318051575932619E-3</v>
      </c>
      <c r="S42" s="15" t="str">
        <f>IF(OR(Tabela1[[#This Row],[Czas 2020]]="-",Tabela1[[#This Row],[Czas 2021]]="-"),"",Tabela1[[#This Row],[Czas 2021]]/Tabela1[[#This Row],[Czas 2020]]-1)</f>
        <v/>
      </c>
      <c r="T42" s="15" t="str">
        <f>IF(OR(Tabela1[[#This Row],[Czas 2021]]="-",Tabela1[[#This Row],[Czas 2022]]="-"),"",Tabela1[[#This Row],[Czas 2022]]/Tabela1[[#This Row],[Czas 2021]]-1)</f>
        <v/>
      </c>
      <c r="U42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-1.0905730129390223E-2</v>
      </c>
      <c r="Z42" s="29"/>
      <c r="AA42" s="30"/>
    </row>
    <row r="43" spans="1:27" x14ac:dyDescent="0.25">
      <c r="A43" s="16" t="s">
        <v>120</v>
      </c>
      <c r="B43" s="17" t="s">
        <v>13</v>
      </c>
      <c r="C43" s="26">
        <v>1.0937500000000001E-2</v>
      </c>
      <c r="D43" s="28">
        <v>19</v>
      </c>
      <c r="E43" s="26" t="s">
        <v>14</v>
      </c>
      <c r="F43" s="28" t="s">
        <v>14</v>
      </c>
      <c r="G43" s="26" t="s">
        <v>14</v>
      </c>
      <c r="H43" s="28" t="s">
        <v>14</v>
      </c>
      <c r="I43" s="27" t="s">
        <v>14</v>
      </c>
      <c r="J43" s="28" t="s">
        <v>14</v>
      </c>
      <c r="K43" s="27" t="s">
        <v>14</v>
      </c>
      <c r="L43" s="28" t="s">
        <v>14</v>
      </c>
      <c r="M43" s="27">
        <v>1.2401388888888891E-2</v>
      </c>
      <c r="N43" s="28">
        <v>42</v>
      </c>
      <c r="O43" s="27">
        <f>MIN(Tabela1[[#This Row],[Czas 2017]],Tabela1[[#This Row],[Czas 2018]],Tabela1[[#This Row],[Czas 2019]],Tabela1[[#This Row],[Czas 2020]],Tabela1[[#This Row],[Czas 2021]],Tabela1[[#This Row],[Czas 2022]])</f>
        <v>1.0937500000000001E-2</v>
      </c>
      <c r="P43" s="14" t="str">
        <f>IF(OR(Tabela1[[#This Row],[Czas 2017]]="-",Tabela1[[#This Row],[Czas 2018]]="-"),"",Tabela1[[#This Row],[Czas 2018]]/Tabela1[[#This Row],[Czas 2017]]-1)</f>
        <v/>
      </c>
      <c r="Q43" s="14" t="str">
        <f>IF(OR(Tabela1[[#This Row],[Czas 2018]]="-",Tabela1[[#This Row],[Czas 2019]]="-"),"",Tabela1[[#This Row],[Czas 2019]]/Tabela1[[#This Row],[Czas 2018]]-1)</f>
        <v/>
      </c>
      <c r="R43" s="14" t="str">
        <f>IF(OR(Tabela1[[#This Row],[Czas 2019]]="-",Tabela1[[#This Row],[Czas 2020]]="-"),"",Tabela1[[#This Row],[Czas 2020]]/Tabela1[[#This Row],[Czas 2019]]-1)</f>
        <v/>
      </c>
      <c r="S43" s="15" t="str">
        <f>IF(OR(Tabela1[[#This Row],[Czas 2020]]="-",Tabela1[[#This Row],[Czas 2021]]="-"),"",Tabela1[[#This Row],[Czas 2021]]/Tabela1[[#This Row],[Czas 2020]]-1)</f>
        <v/>
      </c>
      <c r="T43" s="15" t="str">
        <f>IF(OR(Tabela1[[#This Row],[Czas 2021]]="-",Tabela1[[#This Row],[Czas 2022]]="-"),"",Tabela1[[#This Row],[Czas 2022]]/Tabela1[[#This Row],[Czas 2021]]-1)</f>
        <v/>
      </c>
      <c r="U43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0.13384126984126987</v>
      </c>
      <c r="Z43" s="29"/>
      <c r="AA43" s="30"/>
    </row>
    <row r="44" spans="1:27" x14ac:dyDescent="0.25">
      <c r="A44" s="12" t="s">
        <v>349</v>
      </c>
      <c r="B44" s="13" t="s">
        <v>23</v>
      </c>
      <c r="C44" s="26" t="s">
        <v>14</v>
      </c>
      <c r="D44" s="28" t="s">
        <v>14</v>
      </c>
      <c r="E44" s="26" t="s">
        <v>14</v>
      </c>
      <c r="F44" s="28" t="s">
        <v>14</v>
      </c>
      <c r="G44" s="26" t="s">
        <v>14</v>
      </c>
      <c r="H44" s="28" t="s">
        <v>14</v>
      </c>
      <c r="I44" s="26" t="s">
        <v>14</v>
      </c>
      <c r="J44" s="28" t="s">
        <v>14</v>
      </c>
      <c r="K44" s="26" t="s">
        <v>14</v>
      </c>
      <c r="L44" s="28" t="s">
        <v>14</v>
      </c>
      <c r="M44" s="27">
        <v>1.2475115740740741E-2</v>
      </c>
      <c r="N44" s="28">
        <v>43</v>
      </c>
      <c r="O44" s="27">
        <f>MIN(Tabela1[[#This Row],[Czas 2017]],Tabela1[[#This Row],[Czas 2018]],Tabela1[[#This Row],[Czas 2019]],Tabela1[[#This Row],[Czas 2020]],Tabela1[[#This Row],[Czas 2021]],Tabela1[[#This Row],[Czas 2022]])</f>
        <v>1.2475115740740741E-2</v>
      </c>
      <c r="P44" s="14" t="str">
        <f>IF(OR(Tabela1[[#This Row],[Czas 2017]]="-",Tabela1[[#This Row],[Czas 2018]]="-"),"",Tabela1[[#This Row],[Czas 2018]]/Tabela1[[#This Row],[Czas 2017]]-1)</f>
        <v/>
      </c>
      <c r="Q44" s="14" t="str">
        <f>IF(OR(Tabela1[[#This Row],[Czas 2018]]="-",Tabela1[[#This Row],[Czas 2019]]="-"),"",Tabela1[[#This Row],[Czas 2019]]/Tabela1[[#This Row],[Czas 2018]]-1)</f>
        <v/>
      </c>
      <c r="R44" s="14" t="str">
        <f>IF(OR(Tabela1[[#This Row],[Czas 2019]]="-",Tabela1[[#This Row],[Czas 2020]]="-"),"",Tabela1[[#This Row],[Czas 2020]]/Tabela1[[#This Row],[Czas 2019]]-1)</f>
        <v/>
      </c>
      <c r="S44" s="15" t="str">
        <f>IF(OR(Tabela1[[#This Row],[Czas 2020]]="-",Tabela1[[#This Row],[Czas 2021]]="-"),"",Tabela1[[#This Row],[Czas 2021]]/Tabela1[[#This Row],[Czas 2020]]-1)</f>
        <v/>
      </c>
      <c r="T44" s="15" t="str">
        <f>IF(OR(Tabela1[[#This Row],[Czas 2021]]="-",Tabela1[[#This Row],[Czas 2022]]="-"),"",Tabela1[[#This Row],[Czas 2022]]/Tabela1[[#This Row],[Czas 2021]]-1)</f>
        <v/>
      </c>
      <c r="U4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44" s="29"/>
      <c r="AA44" s="30"/>
    </row>
    <row r="45" spans="1:27" x14ac:dyDescent="0.25">
      <c r="A45" s="12" t="s">
        <v>197</v>
      </c>
      <c r="B45" s="13" t="s">
        <v>178</v>
      </c>
      <c r="C45" s="26" t="s">
        <v>14</v>
      </c>
      <c r="D45" s="28" t="s">
        <v>14</v>
      </c>
      <c r="E45" s="26">
        <v>1.4398148148148148E-2</v>
      </c>
      <c r="F45" s="28">
        <v>57</v>
      </c>
      <c r="G45" s="26" t="s">
        <v>14</v>
      </c>
      <c r="H45" s="28" t="s">
        <v>14</v>
      </c>
      <c r="I45" s="27" t="s">
        <v>14</v>
      </c>
      <c r="J45" s="28" t="s">
        <v>14</v>
      </c>
      <c r="K45" s="27" t="s">
        <v>14</v>
      </c>
      <c r="L45" s="28" t="s">
        <v>14</v>
      </c>
      <c r="M45" s="27">
        <v>1.2506597222222221E-2</v>
      </c>
      <c r="N45" s="28">
        <v>44</v>
      </c>
      <c r="O45" s="27">
        <f>MIN(Tabela1[[#This Row],[Czas 2017]],Tabela1[[#This Row],[Czas 2018]],Tabela1[[#This Row],[Czas 2019]],Tabela1[[#This Row],[Czas 2020]],Tabela1[[#This Row],[Czas 2021]],Tabela1[[#This Row],[Czas 2022]])</f>
        <v>1.2506597222222221E-2</v>
      </c>
      <c r="P45" s="14" t="str">
        <f>IF(OR(Tabela1[[#This Row],[Czas 2017]]="-",Tabela1[[#This Row],[Czas 2018]]="-"),"",Tabela1[[#This Row],[Czas 2018]]/Tabela1[[#This Row],[Czas 2017]]-1)</f>
        <v/>
      </c>
      <c r="Q45" s="14" t="str">
        <f>IF(OR(Tabela1[[#This Row],[Czas 2018]]="-",Tabela1[[#This Row],[Czas 2019]]="-"),"",Tabela1[[#This Row],[Czas 2019]]/Tabela1[[#This Row],[Czas 2018]]-1)</f>
        <v/>
      </c>
      <c r="R45" s="14" t="str">
        <f>IF(OR(Tabela1[[#This Row],[Czas 2019]]="-",Tabela1[[#This Row],[Czas 2020]]="-"),"",Tabela1[[#This Row],[Czas 2020]]/Tabela1[[#This Row],[Czas 2019]]-1)</f>
        <v/>
      </c>
      <c r="S45" s="15" t="str">
        <f>IF(OR(Tabela1[[#This Row],[Czas 2020]]="-",Tabela1[[#This Row],[Czas 2021]]="-"),"",Tabela1[[#This Row],[Czas 2021]]/Tabela1[[#This Row],[Czas 2020]]-1)</f>
        <v/>
      </c>
      <c r="T45" s="15" t="str">
        <f>IF(OR(Tabela1[[#This Row],[Czas 2021]]="-",Tabela1[[#This Row],[Czas 2022]]="-"),"",Tabela1[[#This Row],[Czas 2022]]/Tabela1[[#This Row],[Czas 2021]]-1)</f>
        <v/>
      </c>
      <c r="U45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-0.13137459807073959</v>
      </c>
      <c r="Z45" s="29"/>
      <c r="AA45" s="30"/>
    </row>
    <row r="46" spans="1:27" x14ac:dyDescent="0.25">
      <c r="A46" s="12" t="s">
        <v>350</v>
      </c>
      <c r="B46" s="13" t="s">
        <v>43</v>
      </c>
      <c r="C46" s="26" t="s">
        <v>14</v>
      </c>
      <c r="D46" s="28" t="s">
        <v>14</v>
      </c>
      <c r="E46" s="26" t="s">
        <v>14</v>
      </c>
      <c r="F46" s="28" t="s">
        <v>14</v>
      </c>
      <c r="G46" s="26" t="s">
        <v>14</v>
      </c>
      <c r="H46" s="28" t="s">
        <v>14</v>
      </c>
      <c r="I46" s="26" t="s">
        <v>14</v>
      </c>
      <c r="J46" s="28" t="s">
        <v>14</v>
      </c>
      <c r="K46" s="26" t="s">
        <v>14</v>
      </c>
      <c r="L46" s="28" t="s">
        <v>14</v>
      </c>
      <c r="M46" s="27">
        <v>1.2587500000000001E-2</v>
      </c>
      <c r="N46" s="28">
        <v>45</v>
      </c>
      <c r="O46" s="27">
        <f>MIN(Tabela1[[#This Row],[Czas 2017]],Tabela1[[#This Row],[Czas 2018]],Tabela1[[#This Row],[Czas 2019]],Tabela1[[#This Row],[Czas 2020]],Tabela1[[#This Row],[Czas 2021]],Tabela1[[#This Row],[Czas 2022]])</f>
        <v>1.2587500000000001E-2</v>
      </c>
      <c r="P46" s="14" t="str">
        <f>IF(OR(Tabela1[[#This Row],[Czas 2017]]="-",Tabela1[[#This Row],[Czas 2018]]="-"),"",Tabela1[[#This Row],[Czas 2018]]/Tabela1[[#This Row],[Czas 2017]]-1)</f>
        <v/>
      </c>
      <c r="Q46" s="14" t="str">
        <f>IF(OR(Tabela1[[#This Row],[Czas 2018]]="-",Tabela1[[#This Row],[Czas 2019]]="-"),"",Tabela1[[#This Row],[Czas 2019]]/Tabela1[[#This Row],[Czas 2018]]-1)</f>
        <v/>
      </c>
      <c r="R46" s="14" t="str">
        <f>IF(OR(Tabela1[[#This Row],[Czas 2019]]="-",Tabela1[[#This Row],[Czas 2020]]="-"),"",Tabela1[[#This Row],[Czas 2020]]/Tabela1[[#This Row],[Czas 2019]]-1)</f>
        <v/>
      </c>
      <c r="S46" s="15" t="str">
        <f>IF(OR(Tabela1[[#This Row],[Czas 2020]]="-",Tabela1[[#This Row],[Czas 2021]]="-"),"",Tabela1[[#This Row],[Czas 2021]]/Tabela1[[#This Row],[Czas 2020]]-1)</f>
        <v/>
      </c>
      <c r="T46" s="15" t="str">
        <f>IF(OR(Tabela1[[#This Row],[Czas 2021]]="-",Tabela1[[#This Row],[Czas 2022]]="-"),"",Tabela1[[#This Row],[Czas 2022]]/Tabela1[[#This Row],[Czas 2021]]-1)</f>
        <v/>
      </c>
      <c r="U4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46" s="29"/>
      <c r="AA46" s="30"/>
    </row>
    <row r="47" spans="1:27" x14ac:dyDescent="0.25">
      <c r="A47" s="12" t="s">
        <v>101</v>
      </c>
      <c r="B47" s="13" t="s">
        <v>104</v>
      </c>
      <c r="C47" s="26" t="s">
        <v>14</v>
      </c>
      <c r="D47" s="28" t="s">
        <v>14</v>
      </c>
      <c r="E47" s="26" t="s">
        <v>14</v>
      </c>
      <c r="F47" s="28" t="s">
        <v>14</v>
      </c>
      <c r="G47" s="26" t="s">
        <v>14</v>
      </c>
      <c r="H47" s="28" t="s">
        <v>14</v>
      </c>
      <c r="I47" s="26" t="s">
        <v>14</v>
      </c>
      <c r="J47" s="28" t="s">
        <v>14</v>
      </c>
      <c r="K47" s="26" t="s">
        <v>14</v>
      </c>
      <c r="L47" s="28" t="s">
        <v>14</v>
      </c>
      <c r="M47" s="27">
        <v>1.2917476851851852E-2</v>
      </c>
      <c r="N47" s="28">
        <v>46</v>
      </c>
      <c r="O47" s="27">
        <f>MIN(Tabela1[[#This Row],[Czas 2017]],Tabela1[[#This Row],[Czas 2018]],Tabela1[[#This Row],[Czas 2019]],Tabela1[[#This Row],[Czas 2020]],Tabela1[[#This Row],[Czas 2021]],Tabela1[[#This Row],[Czas 2022]])</f>
        <v>1.2917476851851852E-2</v>
      </c>
      <c r="P47" s="14" t="str">
        <f>IF(OR(Tabela1[[#This Row],[Czas 2017]]="-",Tabela1[[#This Row],[Czas 2018]]="-"),"",Tabela1[[#This Row],[Czas 2018]]/Tabela1[[#This Row],[Czas 2017]]-1)</f>
        <v/>
      </c>
      <c r="Q47" s="14" t="str">
        <f>IF(OR(Tabela1[[#This Row],[Czas 2018]]="-",Tabela1[[#This Row],[Czas 2019]]="-"),"",Tabela1[[#This Row],[Czas 2019]]/Tabela1[[#This Row],[Czas 2018]]-1)</f>
        <v/>
      </c>
      <c r="R47" s="14" t="str">
        <f>IF(OR(Tabela1[[#This Row],[Czas 2019]]="-",Tabela1[[#This Row],[Czas 2020]]="-"),"",Tabela1[[#This Row],[Czas 2020]]/Tabela1[[#This Row],[Czas 2019]]-1)</f>
        <v/>
      </c>
      <c r="S47" s="15" t="str">
        <f>IF(OR(Tabela1[[#This Row],[Czas 2020]]="-",Tabela1[[#This Row],[Czas 2021]]="-"),"",Tabela1[[#This Row],[Czas 2021]]/Tabela1[[#This Row],[Czas 2020]]-1)</f>
        <v/>
      </c>
      <c r="T47" s="15" t="str">
        <f>IF(OR(Tabela1[[#This Row],[Czas 2021]]="-",Tabela1[[#This Row],[Czas 2022]]="-"),"",Tabela1[[#This Row],[Czas 2022]]/Tabela1[[#This Row],[Czas 2021]]-1)</f>
        <v/>
      </c>
      <c r="U4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47" s="29"/>
      <c r="AA47" s="30"/>
    </row>
    <row r="48" spans="1:27" x14ac:dyDescent="0.25">
      <c r="A48" s="12" t="s">
        <v>195</v>
      </c>
      <c r="B48" s="13" t="s">
        <v>142</v>
      </c>
      <c r="C48" s="26" t="s">
        <v>14</v>
      </c>
      <c r="D48" s="28" t="s">
        <v>14</v>
      </c>
      <c r="E48" s="26" t="s">
        <v>14</v>
      </c>
      <c r="F48" s="28" t="s">
        <v>14</v>
      </c>
      <c r="G48" s="26" t="s">
        <v>14</v>
      </c>
      <c r="H48" s="28" t="s">
        <v>14</v>
      </c>
      <c r="I48" s="27">
        <v>1.3742013888888889E-2</v>
      </c>
      <c r="J48" s="28">
        <v>64</v>
      </c>
      <c r="K48" s="27">
        <v>1.2305787037037037E-2</v>
      </c>
      <c r="L48" s="28">
        <v>41</v>
      </c>
      <c r="M48" s="27">
        <v>1.2932060185185184E-2</v>
      </c>
      <c r="N48" s="28">
        <v>47</v>
      </c>
      <c r="O48" s="27">
        <f>MIN(Tabela1[[#This Row],[Czas 2017]],Tabela1[[#This Row],[Czas 2018]],Tabela1[[#This Row],[Czas 2019]],Tabela1[[#This Row],[Czas 2020]],Tabela1[[#This Row],[Czas 2021]],Tabela1[[#This Row],[Czas 2022]])</f>
        <v>1.2305787037037037E-2</v>
      </c>
      <c r="P48" s="14" t="str">
        <f>IF(OR(Tabela1[[#This Row],[Czas 2017]]="-",Tabela1[[#This Row],[Czas 2018]]="-"),"",Tabela1[[#This Row],[Czas 2018]]/Tabela1[[#This Row],[Czas 2017]]-1)</f>
        <v/>
      </c>
      <c r="Q48" s="14" t="str">
        <f>IF(OR(Tabela1[[#This Row],[Czas 2018]]="-",Tabela1[[#This Row],[Czas 2019]]="-"),"",Tabela1[[#This Row],[Czas 2019]]/Tabela1[[#This Row],[Czas 2018]]-1)</f>
        <v/>
      </c>
      <c r="R48" s="14" t="str">
        <f>IF(OR(Tabela1[[#This Row],[Czas 2019]]="-",Tabela1[[#This Row],[Czas 2020]]="-"),"",Tabela1[[#This Row],[Czas 2020]]/Tabela1[[#This Row],[Czas 2019]]-1)</f>
        <v/>
      </c>
      <c r="S48" s="15">
        <f>IF(OR(Tabela1[[#This Row],[Czas 2020]]="-",Tabela1[[#This Row],[Czas 2021]]="-"),"",Tabela1[[#This Row],[Czas 2021]]/Tabela1[[#This Row],[Czas 2020]]-1)</f>
        <v>-0.10451356427554725</v>
      </c>
      <c r="T48" s="15">
        <f>IF(OR(Tabela1[[#This Row],[Czas 2021]]="-",Tabela1[[#This Row],[Czas 2022]]="-"),"",Tabela1[[#This Row],[Czas 2022]]/Tabela1[[#This Row],[Czas 2021]]-1)</f>
        <v>5.0892571622053628E-2</v>
      </c>
      <c r="U4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-5.8939956708862984E-2</v>
      </c>
      <c r="Z48" s="29"/>
      <c r="AA48" s="29"/>
    </row>
    <row r="49" spans="1:27" x14ac:dyDescent="0.25">
      <c r="A49" s="12" t="s">
        <v>111</v>
      </c>
      <c r="B49" s="13" t="s">
        <v>78</v>
      </c>
      <c r="C49" s="26" t="s">
        <v>14</v>
      </c>
      <c r="D49" s="28" t="s">
        <v>14</v>
      </c>
      <c r="E49" s="26">
        <v>1.2129629629629629E-2</v>
      </c>
      <c r="F49" s="28">
        <v>46</v>
      </c>
      <c r="G49" s="26">
        <v>1.0555555555555554E-2</v>
      </c>
      <c r="H49" s="28">
        <v>26</v>
      </c>
      <c r="I49" s="27">
        <v>1.131412037037037E-2</v>
      </c>
      <c r="J49" s="28">
        <v>40</v>
      </c>
      <c r="K49" s="27">
        <v>1.1194444444444444E-2</v>
      </c>
      <c r="L49" s="28">
        <v>27</v>
      </c>
      <c r="M49" s="27">
        <v>1.2943749999999999E-2</v>
      </c>
      <c r="N49" s="28">
        <v>48</v>
      </c>
      <c r="O49" s="27">
        <f>MIN(Tabela1[[#This Row],[Czas 2017]],Tabela1[[#This Row],[Czas 2018]],Tabela1[[#This Row],[Czas 2019]],Tabela1[[#This Row],[Czas 2020]],Tabela1[[#This Row],[Czas 2021]],Tabela1[[#This Row],[Czas 2022]])</f>
        <v>1.0555555555555554E-2</v>
      </c>
      <c r="P49" s="14" t="str">
        <f>IF(OR(Tabela1[[#This Row],[Czas 2017]]="-",Tabela1[[#This Row],[Czas 2018]]="-"),"",Tabela1[[#This Row],[Czas 2018]]/Tabela1[[#This Row],[Czas 2017]]-1)</f>
        <v/>
      </c>
      <c r="Q49" s="14">
        <f>IF(OR(Tabela1[[#This Row],[Czas 2018]]="-",Tabela1[[#This Row],[Czas 2019]]="-"),"",Tabela1[[#This Row],[Czas 2019]]/Tabela1[[#This Row],[Czas 2018]]-1)</f>
        <v>-0.12977099236641232</v>
      </c>
      <c r="R49" s="14">
        <f>IF(OR(Tabela1[[#This Row],[Czas 2019]]="-",Tabela1[[#This Row],[Czas 2020]]="-"),"",Tabela1[[#This Row],[Czas 2020]]/Tabela1[[#This Row],[Czas 2019]]-1)</f>
        <v>7.1864035087719325E-2</v>
      </c>
      <c r="S49" s="15">
        <f>IF(OR(Tabela1[[#This Row],[Czas 2020]]="-",Tabela1[[#This Row],[Czas 2021]]="-"),"",Tabela1[[#This Row],[Czas 2021]]/Tabela1[[#This Row],[Czas 2020]]-1)</f>
        <v>-1.0577572273257396E-2</v>
      </c>
      <c r="T49" s="15">
        <f>IF(OR(Tabela1[[#This Row],[Czas 2021]]="-",Tabela1[[#This Row],[Czas 2022]]="-"),"",Tabela1[[#This Row],[Czas 2022]]/Tabela1[[#This Row],[Czas 2021]]-1)</f>
        <v>0.15626550868486344</v>
      </c>
      <c r="U49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6.7118320610686899E-2</v>
      </c>
      <c r="Z49" s="29"/>
      <c r="AA49" s="29"/>
    </row>
    <row r="50" spans="1:27" x14ac:dyDescent="0.25">
      <c r="A50" s="12" t="s">
        <v>24</v>
      </c>
      <c r="B50" s="13" t="s">
        <v>43</v>
      </c>
      <c r="C50" s="26" t="s">
        <v>14</v>
      </c>
      <c r="D50" s="28" t="s">
        <v>14</v>
      </c>
      <c r="E50" s="26" t="s">
        <v>14</v>
      </c>
      <c r="F50" s="28" t="s">
        <v>14</v>
      </c>
      <c r="G50" s="26" t="s">
        <v>14</v>
      </c>
      <c r="H50" s="28" t="s">
        <v>14</v>
      </c>
      <c r="I50" s="26" t="s">
        <v>14</v>
      </c>
      <c r="J50" s="28" t="s">
        <v>14</v>
      </c>
      <c r="K50" s="26" t="s">
        <v>14</v>
      </c>
      <c r="L50" s="28" t="s">
        <v>14</v>
      </c>
      <c r="M50" s="27">
        <v>1.3005324074074074E-2</v>
      </c>
      <c r="N50" s="28">
        <v>49</v>
      </c>
      <c r="O50" s="27">
        <f>MIN(Tabela1[[#This Row],[Czas 2017]],Tabela1[[#This Row],[Czas 2018]],Tabela1[[#This Row],[Czas 2019]],Tabela1[[#This Row],[Czas 2020]],Tabela1[[#This Row],[Czas 2021]],Tabela1[[#This Row],[Czas 2022]])</f>
        <v>1.3005324074074074E-2</v>
      </c>
      <c r="P50" s="14" t="str">
        <f>IF(OR(Tabela1[[#This Row],[Czas 2017]]="-",Tabela1[[#This Row],[Czas 2018]]="-"),"",Tabela1[[#This Row],[Czas 2018]]/Tabela1[[#This Row],[Czas 2017]]-1)</f>
        <v/>
      </c>
      <c r="Q50" s="14" t="str">
        <f>IF(OR(Tabela1[[#This Row],[Czas 2018]]="-",Tabela1[[#This Row],[Czas 2019]]="-"),"",Tabela1[[#This Row],[Czas 2019]]/Tabela1[[#This Row],[Czas 2018]]-1)</f>
        <v/>
      </c>
      <c r="R50" s="14" t="str">
        <f>IF(OR(Tabela1[[#This Row],[Czas 2019]]="-",Tabela1[[#This Row],[Czas 2020]]="-"),"",Tabela1[[#This Row],[Czas 2020]]/Tabela1[[#This Row],[Czas 2019]]-1)</f>
        <v/>
      </c>
      <c r="S50" s="15" t="str">
        <f>IF(OR(Tabela1[[#This Row],[Czas 2020]]="-",Tabela1[[#This Row],[Czas 2021]]="-"),"",Tabela1[[#This Row],[Czas 2021]]/Tabela1[[#This Row],[Czas 2020]]-1)</f>
        <v/>
      </c>
      <c r="T50" s="15" t="str">
        <f>IF(OR(Tabela1[[#This Row],[Czas 2021]]="-",Tabela1[[#This Row],[Czas 2022]]="-"),"",Tabela1[[#This Row],[Czas 2022]]/Tabela1[[#This Row],[Czas 2021]]-1)</f>
        <v/>
      </c>
      <c r="U5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  <c r="Z50" s="29"/>
      <c r="AA50" s="29"/>
    </row>
    <row r="51" spans="1:27" x14ac:dyDescent="0.25">
      <c r="A51" s="12" t="s">
        <v>169</v>
      </c>
      <c r="B51" s="13" t="s">
        <v>170</v>
      </c>
      <c r="C51" s="26" t="s">
        <v>14</v>
      </c>
      <c r="D51" s="28" t="s">
        <v>14</v>
      </c>
      <c r="E51" s="26">
        <v>1.1932870370370371E-2</v>
      </c>
      <c r="F51" s="28">
        <v>44</v>
      </c>
      <c r="G51" s="26">
        <v>1.1909722222222223E-2</v>
      </c>
      <c r="H51" s="28">
        <v>51</v>
      </c>
      <c r="I51" s="27">
        <v>1.330150462962963E-2</v>
      </c>
      <c r="J51" s="28">
        <v>61</v>
      </c>
      <c r="K51" s="27">
        <v>1.1759722222222222E-2</v>
      </c>
      <c r="L51" s="28">
        <v>37</v>
      </c>
      <c r="M51" s="27">
        <v>1.3116666666666667E-2</v>
      </c>
      <c r="N51" s="28">
        <v>50</v>
      </c>
      <c r="O51" s="27">
        <f>MIN(Tabela1[[#This Row],[Czas 2017]],Tabela1[[#This Row],[Czas 2018]],Tabela1[[#This Row],[Czas 2019]],Tabela1[[#This Row],[Czas 2020]],Tabela1[[#This Row],[Czas 2021]],Tabela1[[#This Row],[Czas 2022]])</f>
        <v>1.1759722222222222E-2</v>
      </c>
      <c r="P51" s="14" t="str">
        <f>IF(OR(Tabela1[[#This Row],[Czas 2017]]="-",Tabela1[[#This Row],[Czas 2018]]="-"),"",Tabela1[[#This Row],[Czas 2018]]/Tabela1[[#This Row],[Czas 2017]]-1)</f>
        <v/>
      </c>
      <c r="Q51" s="14">
        <f>IF(OR(Tabela1[[#This Row],[Czas 2018]]="-",Tabela1[[#This Row],[Czas 2019]]="-"),"",Tabela1[[#This Row],[Czas 2019]]/Tabela1[[#This Row],[Czas 2018]]-1)</f>
        <v>-1.9398642095054264E-3</v>
      </c>
      <c r="R51" s="14">
        <f>IF(OR(Tabela1[[#This Row],[Czas 2019]]="-",Tabela1[[#This Row],[Czas 2020]]="-"),"",Tabela1[[#This Row],[Czas 2020]]/Tabela1[[#This Row],[Czas 2019]]-1)</f>
        <v>0.1168610301263362</v>
      </c>
      <c r="S51" s="15">
        <f>IF(OR(Tabela1[[#This Row],[Czas 2020]]="-",Tabela1[[#This Row],[Czas 2021]]="-"),"",Tabela1[[#This Row],[Czas 2021]]/Tabela1[[#This Row],[Czas 2020]]-1)</f>
        <v>-0.11591037633239076</v>
      </c>
      <c r="T51" s="15">
        <f>IF(OR(Tabela1[[#This Row],[Czas 2021]]="-",Tabela1[[#This Row],[Czas 2022]]="-"),"",Tabela1[[#This Row],[Czas 2022]]/Tabela1[[#This Row],[Czas 2021]]-1)</f>
        <v>0.11538915790716908</v>
      </c>
      <c r="U51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9.920465567410286E-2</v>
      </c>
      <c r="Z51" s="29"/>
      <c r="AA51" s="29"/>
    </row>
    <row r="52" spans="1:27" x14ac:dyDescent="0.25">
      <c r="A52" s="12" t="s">
        <v>351</v>
      </c>
      <c r="B52" s="13" t="s">
        <v>13</v>
      </c>
      <c r="C52" s="26" t="s">
        <v>14</v>
      </c>
      <c r="D52" s="28" t="s">
        <v>14</v>
      </c>
      <c r="E52" s="26" t="s">
        <v>14</v>
      </c>
      <c r="F52" s="28" t="s">
        <v>14</v>
      </c>
      <c r="G52" s="26" t="s">
        <v>14</v>
      </c>
      <c r="H52" s="28" t="s">
        <v>14</v>
      </c>
      <c r="I52" s="26" t="s">
        <v>14</v>
      </c>
      <c r="J52" s="28" t="s">
        <v>14</v>
      </c>
      <c r="K52" s="26" t="s">
        <v>14</v>
      </c>
      <c r="L52" s="28" t="s">
        <v>14</v>
      </c>
      <c r="M52" s="27">
        <v>1.3333333333333334E-2</v>
      </c>
      <c r="N52" s="28">
        <v>51</v>
      </c>
      <c r="O52" s="27">
        <f>MIN(Tabela1[[#This Row],[Czas 2017]],Tabela1[[#This Row],[Czas 2018]],Tabela1[[#This Row],[Czas 2019]],Tabela1[[#This Row],[Czas 2020]],Tabela1[[#This Row],[Czas 2021]],Tabela1[[#This Row],[Czas 2022]])</f>
        <v>1.3333333333333334E-2</v>
      </c>
      <c r="P52" s="14" t="str">
        <f>IF(OR(Tabela1[[#This Row],[Czas 2017]]="-",Tabela1[[#This Row],[Czas 2018]]="-"),"",Tabela1[[#This Row],[Czas 2018]]/Tabela1[[#This Row],[Czas 2017]]-1)</f>
        <v/>
      </c>
      <c r="Q52" s="14" t="str">
        <f>IF(OR(Tabela1[[#This Row],[Czas 2018]]="-",Tabela1[[#This Row],[Czas 2019]]="-"),"",Tabela1[[#This Row],[Czas 2019]]/Tabela1[[#This Row],[Czas 2018]]-1)</f>
        <v/>
      </c>
      <c r="R52" s="14" t="str">
        <f>IF(OR(Tabela1[[#This Row],[Czas 2019]]="-",Tabela1[[#This Row],[Czas 2020]]="-"),"",Tabela1[[#This Row],[Czas 2020]]/Tabela1[[#This Row],[Czas 2019]]-1)</f>
        <v/>
      </c>
      <c r="S52" s="15" t="str">
        <f>IF(OR(Tabela1[[#This Row],[Czas 2020]]="-",Tabela1[[#This Row],[Czas 2021]]="-"),"",Tabela1[[#This Row],[Czas 2021]]/Tabela1[[#This Row],[Czas 2020]]-1)</f>
        <v/>
      </c>
      <c r="T52" s="15" t="str">
        <f>IF(OR(Tabela1[[#This Row],[Czas 2021]]="-",Tabela1[[#This Row],[Czas 2022]]="-"),"",Tabela1[[#This Row],[Czas 2022]]/Tabela1[[#This Row],[Czas 2021]]-1)</f>
        <v/>
      </c>
      <c r="U5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53" spans="1:27" x14ac:dyDescent="0.25">
      <c r="A53" s="12" t="s">
        <v>208</v>
      </c>
      <c r="B53" s="33" t="s">
        <v>142</v>
      </c>
      <c r="C53" s="26" t="s">
        <v>14</v>
      </c>
      <c r="D53" s="28" t="s">
        <v>14</v>
      </c>
      <c r="E53" s="26" t="s">
        <v>14</v>
      </c>
      <c r="F53" s="28" t="s">
        <v>14</v>
      </c>
      <c r="G53" s="26" t="s">
        <v>14</v>
      </c>
      <c r="H53" s="28" t="s">
        <v>14</v>
      </c>
      <c r="I53" s="26" t="s">
        <v>14</v>
      </c>
      <c r="J53" s="28" t="s">
        <v>14</v>
      </c>
      <c r="K53" s="27">
        <v>1.330451388888889E-2</v>
      </c>
      <c r="L53" s="28">
        <v>48</v>
      </c>
      <c r="M53" s="27">
        <v>1.3461921296296296E-2</v>
      </c>
      <c r="N53" s="28">
        <v>52</v>
      </c>
      <c r="O53" s="27">
        <f>MIN(Tabela1[[#This Row],[Czas 2017]],Tabela1[[#This Row],[Czas 2018]],Tabela1[[#This Row],[Czas 2019]],Tabela1[[#This Row],[Czas 2020]],Tabela1[[#This Row],[Czas 2021]],Tabela1[[#This Row],[Czas 2022]])</f>
        <v>1.330451388888889E-2</v>
      </c>
      <c r="P53" s="14" t="str">
        <f>IF(OR(Tabela1[[#This Row],[Czas 2017]]="-",Tabela1[[#This Row],[Czas 2018]]="-"),"",Tabela1[[#This Row],[Czas 2018]]/Tabela1[[#This Row],[Czas 2017]]-1)</f>
        <v/>
      </c>
      <c r="Q53" s="14" t="str">
        <f>IF(OR(Tabela1[[#This Row],[Czas 2018]]="-",Tabela1[[#This Row],[Czas 2019]]="-"),"",Tabela1[[#This Row],[Czas 2019]]/Tabela1[[#This Row],[Czas 2018]]-1)</f>
        <v/>
      </c>
      <c r="R53" s="14" t="str">
        <f>IF(OR(Tabela1[[#This Row],[Czas 2019]]="-",Tabela1[[#This Row],[Czas 2020]]="-"),"",Tabela1[[#This Row],[Czas 2020]]/Tabela1[[#This Row],[Czas 2019]]-1)</f>
        <v/>
      </c>
      <c r="S53" s="15" t="str">
        <f>IF(OR(Tabela1[[#This Row],[Czas 2020]]="-",Tabela1[[#This Row],[Czas 2021]]="-"),"",Tabela1[[#This Row],[Czas 2021]]/Tabela1[[#This Row],[Czas 2020]]-1)</f>
        <v/>
      </c>
      <c r="T53" s="15">
        <f>IF(OR(Tabela1[[#This Row],[Czas 2021]]="-",Tabela1[[#This Row],[Czas 2022]]="-"),"",Tabela1[[#This Row],[Czas 2022]]/Tabela1[[#This Row],[Czas 2021]]-1)</f>
        <v>1.1831128045862949E-2</v>
      </c>
      <c r="U53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1.1831128045862949E-2</v>
      </c>
    </row>
    <row r="54" spans="1:27" x14ac:dyDescent="0.25">
      <c r="A54" s="16" t="s">
        <v>164</v>
      </c>
      <c r="B54" s="17" t="s">
        <v>165</v>
      </c>
      <c r="C54" s="26">
        <v>1.1689814814814814E-2</v>
      </c>
      <c r="D54" s="28">
        <v>24</v>
      </c>
      <c r="E54" s="26">
        <v>1.2766203703703703E-2</v>
      </c>
      <c r="F54" s="28">
        <v>52</v>
      </c>
      <c r="G54" s="26" t="s">
        <v>14</v>
      </c>
      <c r="H54" s="28" t="s">
        <v>14</v>
      </c>
      <c r="I54" s="27" t="s">
        <v>14</v>
      </c>
      <c r="J54" s="28" t="s">
        <v>14</v>
      </c>
      <c r="K54" s="27">
        <v>1.3993749999999999E-2</v>
      </c>
      <c r="L54" s="28">
        <v>52</v>
      </c>
      <c r="M54" s="27">
        <v>1.3490277777777776E-2</v>
      </c>
      <c r="N54" s="28">
        <v>53</v>
      </c>
      <c r="O54" s="27">
        <f>MIN(Tabela1[[#This Row],[Czas 2017]],Tabela1[[#This Row],[Czas 2018]],Tabela1[[#This Row],[Czas 2019]],Tabela1[[#This Row],[Czas 2020]],Tabela1[[#This Row],[Czas 2021]],Tabela1[[#This Row],[Czas 2022]])</f>
        <v>1.1689814814814814E-2</v>
      </c>
      <c r="P54" s="14">
        <f>IF(OR(Tabela1[[#This Row],[Czas 2017]]="-",Tabela1[[#This Row],[Czas 2018]]="-"),"",Tabela1[[#This Row],[Czas 2018]]/Tabela1[[#This Row],[Czas 2017]]-1)</f>
        <v>9.2079207920792161E-2</v>
      </c>
      <c r="Q54" s="14" t="str">
        <f>IF(OR(Tabela1[[#This Row],[Czas 2018]]="-",Tabela1[[#This Row],[Czas 2019]]="-"),"",Tabela1[[#This Row],[Czas 2019]]/Tabela1[[#This Row],[Czas 2018]]-1)</f>
        <v/>
      </c>
      <c r="R54" s="14" t="str">
        <f>IF(OR(Tabela1[[#This Row],[Czas 2019]]="-",Tabela1[[#This Row],[Czas 2020]]="-"),"",Tabela1[[#This Row],[Czas 2020]]/Tabela1[[#This Row],[Czas 2019]]-1)</f>
        <v/>
      </c>
      <c r="S54" s="15" t="str">
        <f>IF(OR(Tabela1[[#This Row],[Czas 2020]]="-",Tabela1[[#This Row],[Czas 2021]]="-"),"",Tabela1[[#This Row],[Czas 2021]]/Tabela1[[#This Row],[Czas 2020]]-1)</f>
        <v/>
      </c>
      <c r="T54" s="15">
        <f>IF(OR(Tabela1[[#This Row],[Czas 2021]]="-",Tabela1[[#This Row],[Czas 2022]]="-"),"",Tabela1[[#This Row],[Czas 2022]]/Tabela1[[#This Row],[Czas 2021]]-1)</f>
        <v>-3.5978363356657272E-2</v>
      </c>
      <c r="U54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0.15401980198019793</v>
      </c>
    </row>
    <row r="55" spans="1:27" x14ac:dyDescent="0.25">
      <c r="A55" s="12" t="s">
        <v>352</v>
      </c>
      <c r="B55" s="13" t="s">
        <v>31</v>
      </c>
      <c r="C55" s="26" t="s">
        <v>14</v>
      </c>
      <c r="D55" s="28" t="s">
        <v>14</v>
      </c>
      <c r="E55" s="26" t="s">
        <v>14</v>
      </c>
      <c r="F55" s="28" t="s">
        <v>14</v>
      </c>
      <c r="G55" s="26" t="s">
        <v>14</v>
      </c>
      <c r="H55" s="28" t="s">
        <v>14</v>
      </c>
      <c r="I55" s="26" t="s">
        <v>14</v>
      </c>
      <c r="J55" s="28" t="s">
        <v>14</v>
      </c>
      <c r="K55" s="26" t="s">
        <v>14</v>
      </c>
      <c r="L55" s="28" t="s">
        <v>14</v>
      </c>
      <c r="M55" s="27">
        <v>1.3773379629629628E-2</v>
      </c>
      <c r="N55" s="28">
        <v>54</v>
      </c>
      <c r="O55" s="27">
        <f>MIN(Tabela1[[#This Row],[Czas 2017]],Tabela1[[#This Row],[Czas 2018]],Tabela1[[#This Row],[Czas 2019]],Tabela1[[#This Row],[Czas 2020]],Tabela1[[#This Row],[Czas 2021]],Tabela1[[#This Row],[Czas 2022]])</f>
        <v>1.3773379629629628E-2</v>
      </c>
      <c r="P55" s="14" t="str">
        <f>IF(OR(Tabela1[[#This Row],[Czas 2017]]="-",Tabela1[[#This Row],[Czas 2018]]="-"),"",Tabela1[[#This Row],[Czas 2018]]/Tabela1[[#This Row],[Czas 2017]]-1)</f>
        <v/>
      </c>
      <c r="Q55" s="14" t="str">
        <f>IF(OR(Tabela1[[#This Row],[Czas 2018]]="-",Tabela1[[#This Row],[Czas 2019]]="-"),"",Tabela1[[#This Row],[Czas 2019]]/Tabela1[[#This Row],[Czas 2018]]-1)</f>
        <v/>
      </c>
      <c r="R55" s="14" t="str">
        <f>IF(OR(Tabela1[[#This Row],[Czas 2019]]="-",Tabela1[[#This Row],[Czas 2020]]="-"),"",Tabela1[[#This Row],[Czas 2020]]/Tabela1[[#This Row],[Czas 2019]]-1)</f>
        <v/>
      </c>
      <c r="S55" s="15" t="str">
        <f>IF(OR(Tabela1[[#This Row],[Czas 2020]]="-",Tabela1[[#This Row],[Czas 2021]]="-"),"",Tabela1[[#This Row],[Czas 2021]]/Tabela1[[#This Row],[Czas 2020]]-1)</f>
        <v/>
      </c>
      <c r="T55" s="15" t="str">
        <f>IF(OR(Tabela1[[#This Row],[Czas 2021]]="-",Tabela1[[#This Row],[Czas 2022]]="-"),"",Tabela1[[#This Row],[Czas 2022]]/Tabela1[[#This Row],[Czas 2021]]-1)</f>
        <v/>
      </c>
      <c r="U5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56" spans="1:27" x14ac:dyDescent="0.25">
      <c r="A56" s="12" t="s">
        <v>101</v>
      </c>
      <c r="B56" s="33" t="s">
        <v>81</v>
      </c>
      <c r="C56" s="26" t="s">
        <v>14</v>
      </c>
      <c r="D56" s="28" t="s">
        <v>14</v>
      </c>
      <c r="E56" s="26" t="s">
        <v>14</v>
      </c>
      <c r="F56" s="28" t="s">
        <v>14</v>
      </c>
      <c r="G56" s="26" t="s">
        <v>14</v>
      </c>
      <c r="H56" s="28" t="s">
        <v>14</v>
      </c>
      <c r="I56" s="26" t="s">
        <v>14</v>
      </c>
      <c r="J56" s="28" t="s">
        <v>14</v>
      </c>
      <c r="K56" s="27">
        <v>1.3741087962962964E-2</v>
      </c>
      <c r="L56" s="28">
        <v>50</v>
      </c>
      <c r="M56" s="27">
        <v>1.4362962962962961E-2</v>
      </c>
      <c r="N56" s="28">
        <v>55</v>
      </c>
      <c r="O56" s="27">
        <f>MIN(Tabela1[[#This Row],[Czas 2017]],Tabela1[[#This Row],[Czas 2018]],Tabela1[[#This Row],[Czas 2019]],Tabela1[[#This Row],[Czas 2020]],Tabela1[[#This Row],[Czas 2021]],Tabela1[[#This Row],[Czas 2022]])</f>
        <v>1.3741087962962964E-2</v>
      </c>
      <c r="P56" s="14" t="str">
        <f>IF(OR(Tabela1[[#This Row],[Czas 2017]]="-",Tabela1[[#This Row],[Czas 2018]]="-"),"",Tabela1[[#This Row],[Czas 2018]]/Tabela1[[#This Row],[Czas 2017]]-1)</f>
        <v/>
      </c>
      <c r="Q56" s="14" t="str">
        <f>IF(OR(Tabela1[[#This Row],[Czas 2018]]="-",Tabela1[[#This Row],[Czas 2019]]="-"),"",Tabela1[[#This Row],[Czas 2019]]/Tabela1[[#This Row],[Czas 2018]]-1)</f>
        <v/>
      </c>
      <c r="R56" s="14" t="str">
        <f>IF(OR(Tabela1[[#This Row],[Czas 2019]]="-",Tabela1[[#This Row],[Czas 2020]]="-"),"",Tabela1[[#This Row],[Czas 2020]]/Tabela1[[#This Row],[Czas 2019]]-1)</f>
        <v/>
      </c>
      <c r="S56" s="15" t="str">
        <f>IF(OR(Tabela1[[#This Row],[Czas 2020]]="-",Tabela1[[#This Row],[Czas 2021]]="-"),"",Tabela1[[#This Row],[Czas 2021]]/Tabela1[[#This Row],[Czas 2020]]-1)</f>
        <v/>
      </c>
      <c r="T56" s="15">
        <f>IF(OR(Tabela1[[#This Row],[Czas 2021]]="-",Tabela1[[#This Row],[Czas 2022]]="-"),"",Tabela1[[#This Row],[Czas 2022]]/Tabela1[[#This Row],[Czas 2021]]-1)</f>
        <v>4.5256605712456599E-2</v>
      </c>
      <c r="U56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4.5256605712456599E-2</v>
      </c>
    </row>
    <row r="57" spans="1:27" x14ac:dyDescent="0.25">
      <c r="A57" s="12" t="s">
        <v>200</v>
      </c>
      <c r="B57" s="18" t="s">
        <v>201</v>
      </c>
      <c r="C57" s="26" t="s">
        <v>14</v>
      </c>
      <c r="D57" s="28" t="s">
        <v>14</v>
      </c>
      <c r="E57" s="26" t="s">
        <v>14</v>
      </c>
      <c r="F57" s="28" t="s">
        <v>14</v>
      </c>
      <c r="G57" s="26" t="s">
        <v>14</v>
      </c>
      <c r="H57" s="28" t="s">
        <v>14</v>
      </c>
      <c r="I57" s="27">
        <v>2.014386574074074E-2</v>
      </c>
      <c r="J57" s="28">
        <v>67</v>
      </c>
      <c r="K57" s="27" t="s">
        <v>14</v>
      </c>
      <c r="L57" s="28" t="s">
        <v>14</v>
      </c>
      <c r="M57" s="27">
        <v>1.9388541666666665E-2</v>
      </c>
      <c r="N57" s="28">
        <v>56</v>
      </c>
      <c r="O57" s="27">
        <f>MIN(Tabela1[[#This Row],[Czas 2017]],Tabela1[[#This Row],[Czas 2018]],Tabela1[[#This Row],[Czas 2019]],Tabela1[[#This Row],[Czas 2020]],Tabela1[[#This Row],[Czas 2021]],Tabela1[[#This Row],[Czas 2022]])</f>
        <v>1.9388541666666665E-2</v>
      </c>
      <c r="P57" s="14" t="str">
        <f>IF(OR(Tabela1[[#This Row],[Czas 2017]]="-",Tabela1[[#This Row],[Czas 2018]]="-"),"",Tabela1[[#This Row],[Czas 2018]]/Tabela1[[#This Row],[Czas 2017]]-1)</f>
        <v/>
      </c>
      <c r="Q57" s="14" t="str">
        <f>IF(OR(Tabela1[[#This Row],[Czas 2018]]="-",Tabela1[[#This Row],[Czas 2019]]="-"),"",Tabela1[[#This Row],[Czas 2019]]/Tabela1[[#This Row],[Czas 2018]]-1)</f>
        <v/>
      </c>
      <c r="R57" s="14" t="str">
        <f>IF(OR(Tabela1[[#This Row],[Czas 2019]]="-",Tabela1[[#This Row],[Czas 2020]]="-"),"",Tabela1[[#This Row],[Czas 2020]]/Tabela1[[#This Row],[Czas 2019]]-1)</f>
        <v/>
      </c>
      <c r="S57" s="15" t="str">
        <f>IF(OR(Tabela1[[#This Row],[Czas 2020]]="-",Tabela1[[#This Row],[Czas 2021]]="-"),"",Tabela1[[#This Row],[Czas 2021]]/Tabela1[[#This Row],[Czas 2020]]-1)</f>
        <v/>
      </c>
      <c r="T57" s="15" t="str">
        <f>IF(OR(Tabela1[[#This Row],[Czas 2021]]="-",Tabela1[[#This Row],[Czas 2022]]="-"),"",Tabela1[[#This Row],[Czas 2022]]/Tabela1[[#This Row],[Czas 2021]]-1)</f>
        <v/>
      </c>
      <c r="U57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-3.749648075475609E-2</v>
      </c>
    </row>
    <row r="58" spans="1:27" x14ac:dyDescent="0.25">
      <c r="A58" s="12" t="s">
        <v>202</v>
      </c>
      <c r="B58" s="18" t="s">
        <v>56</v>
      </c>
      <c r="C58" s="26" t="s">
        <v>14</v>
      </c>
      <c r="D58" s="28" t="s">
        <v>14</v>
      </c>
      <c r="E58" s="26">
        <v>3.6828703703703704E-2</v>
      </c>
      <c r="F58" s="28">
        <v>59</v>
      </c>
      <c r="G58" s="26" t="s">
        <v>14</v>
      </c>
      <c r="H58" s="28" t="s">
        <v>14</v>
      </c>
      <c r="I58" s="27">
        <v>3.9096643518518513E-2</v>
      </c>
      <c r="J58" s="28">
        <v>68</v>
      </c>
      <c r="K58" s="27">
        <v>3.8536574074074077E-2</v>
      </c>
      <c r="L58" s="28">
        <v>53</v>
      </c>
      <c r="M58" s="27">
        <v>3.5023726851851851E-2</v>
      </c>
      <c r="N58" s="28">
        <v>57</v>
      </c>
      <c r="O58" s="27">
        <f>MIN(Tabela1[[#This Row],[Czas 2017]],Tabela1[[#This Row],[Czas 2018]],Tabela1[[#This Row],[Czas 2019]],Tabela1[[#This Row],[Czas 2020]],Tabela1[[#This Row],[Czas 2021]],Tabela1[[#This Row],[Czas 2022]])</f>
        <v>3.5023726851851851E-2</v>
      </c>
      <c r="P58" s="14" t="str">
        <f>IF(OR(Tabela1[[#This Row],[Czas 2017]]="-",Tabela1[[#This Row],[Czas 2018]]="-"),"",Tabela1[[#This Row],[Czas 2018]]/Tabela1[[#This Row],[Czas 2017]]-1)</f>
        <v/>
      </c>
      <c r="Q58" s="14" t="str">
        <f>IF(OR(Tabela1[[#This Row],[Czas 2018]]="-",Tabela1[[#This Row],[Czas 2019]]="-"),"",Tabela1[[#This Row],[Czas 2019]]/Tabela1[[#This Row],[Czas 2018]]-1)</f>
        <v/>
      </c>
      <c r="R58" s="14" t="str">
        <f>IF(OR(Tabela1[[#This Row],[Czas 2019]]="-",Tabela1[[#This Row],[Czas 2020]]="-"),"",Tabela1[[#This Row],[Czas 2020]]/Tabela1[[#This Row],[Czas 2019]]-1)</f>
        <v/>
      </c>
      <c r="S58" s="15">
        <f>IF(OR(Tabela1[[#This Row],[Czas 2020]]="-",Tabela1[[#This Row],[Czas 2021]]="-"),"",Tabela1[[#This Row],[Czas 2021]]/Tabela1[[#This Row],[Czas 2020]]-1)</f>
        <v>-1.4325256442516698E-2</v>
      </c>
      <c r="T58" s="15">
        <f>IF(OR(Tabela1[[#This Row],[Czas 2021]]="-",Tabela1[[#This Row],[Czas 2022]]="-"),"",Tabela1[[#This Row],[Czas 2022]]/Tabela1[[#This Row],[Czas 2021]]-1)</f>
        <v>-9.1156188805728178E-2</v>
      </c>
      <c r="U58" s="15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>-4.9010056568196125E-2</v>
      </c>
    </row>
    <row r="59" spans="1:27" x14ac:dyDescent="0.25">
      <c r="A59" s="12" t="s">
        <v>193</v>
      </c>
      <c r="B59" s="18" t="s">
        <v>194</v>
      </c>
      <c r="C59" s="26" t="s">
        <v>14</v>
      </c>
      <c r="D59" s="28" t="s">
        <v>14</v>
      </c>
      <c r="E59" s="26" t="s">
        <v>14</v>
      </c>
      <c r="F59" s="28" t="s">
        <v>14</v>
      </c>
      <c r="G59" s="26">
        <v>1.3680555555555555E-2</v>
      </c>
      <c r="H59" s="28">
        <v>65</v>
      </c>
      <c r="I59" s="27">
        <v>1.3993171296296297E-2</v>
      </c>
      <c r="J59" s="28">
        <v>65</v>
      </c>
      <c r="K59" s="27">
        <v>1.2785300925925926E-2</v>
      </c>
      <c r="L59" s="28">
        <v>45</v>
      </c>
      <c r="M59" s="27" t="s">
        <v>14</v>
      </c>
      <c r="N59" s="28" t="s">
        <v>14</v>
      </c>
      <c r="O59" s="27">
        <f>MIN(Tabela1[[#This Row],[Czas 2017]],Tabela1[[#This Row],[Czas 2018]],Tabela1[[#This Row],[Czas 2019]],Tabela1[[#This Row],[Czas 2020]],Tabela1[[#This Row],[Czas 2021]],Tabela1[[#This Row],[Czas 2022]])</f>
        <v>1.2785300925925926E-2</v>
      </c>
      <c r="P59" s="14" t="str">
        <f>IF(OR(Tabela1[[#This Row],[Czas 2017]]="-",Tabela1[[#This Row],[Czas 2018]]="-"),"",Tabela1[[#This Row],[Czas 2018]]/Tabela1[[#This Row],[Czas 2017]]-1)</f>
        <v/>
      </c>
      <c r="Q59" s="14" t="str">
        <f>IF(OR(Tabela1[[#This Row],[Czas 2018]]="-",Tabela1[[#This Row],[Czas 2019]]="-"),"",Tabela1[[#This Row],[Czas 2019]]/Tabela1[[#This Row],[Czas 2018]]-1)</f>
        <v/>
      </c>
      <c r="R59" s="14">
        <f>IF(OR(Tabela1[[#This Row],[Czas 2019]]="-",Tabela1[[#This Row],[Czas 2020]]="-"),"",Tabela1[[#This Row],[Czas 2020]]/Tabela1[[#This Row],[Czas 2019]]-1)</f>
        <v>2.2851099830795363E-2</v>
      </c>
      <c r="S59" s="15">
        <f>IF(OR(Tabela1[[#This Row],[Czas 2020]]="-",Tabela1[[#This Row],[Czas 2021]]="-"),"",Tabela1[[#This Row],[Czas 2021]]/Tabela1[[#This Row],[Czas 2020]]-1)</f>
        <v>-8.6318558159155123E-2</v>
      </c>
      <c r="T59" s="15" t="str">
        <f>IF(OR(Tabela1[[#This Row],[Czas 2021]]="-",Tabela1[[#This Row],[Czas 2022]]="-"),"",Tabela1[[#This Row],[Czas 2022]]/Tabela1[[#This Row],[Czas 2021]]-1)</f>
        <v/>
      </c>
      <c r="U5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0" spans="1:27" x14ac:dyDescent="0.25">
      <c r="A60" s="12" t="s">
        <v>113</v>
      </c>
      <c r="B60" s="18" t="s">
        <v>114</v>
      </c>
      <c r="C60" s="26" t="s">
        <v>14</v>
      </c>
      <c r="D60" s="28" t="s">
        <v>14</v>
      </c>
      <c r="E60" s="26">
        <v>1.0578703703703703E-2</v>
      </c>
      <c r="F60" s="28">
        <v>22</v>
      </c>
      <c r="G60" s="26" t="s">
        <v>14</v>
      </c>
      <c r="H60" s="28" t="s">
        <v>14</v>
      </c>
      <c r="I60" s="27" t="s">
        <v>14</v>
      </c>
      <c r="J60" s="28" t="s">
        <v>14</v>
      </c>
      <c r="K60" s="27" t="s">
        <v>14</v>
      </c>
      <c r="L60" s="28" t="s">
        <v>14</v>
      </c>
      <c r="M60" s="27" t="s">
        <v>14</v>
      </c>
      <c r="N60" s="28" t="s">
        <v>14</v>
      </c>
      <c r="O60" s="27">
        <f>MIN(Tabela1[[#This Row],[Czas 2017]],Tabela1[[#This Row],[Czas 2018]],Tabela1[[#This Row],[Czas 2019]],Tabela1[[#This Row],[Czas 2020]],Tabela1[[#This Row],[Czas 2021]],Tabela1[[#This Row],[Czas 2022]])</f>
        <v>1.0578703703703703E-2</v>
      </c>
      <c r="P60" s="14" t="str">
        <f>IF(OR(Tabela1[[#This Row],[Czas 2017]]="-",Tabela1[[#This Row],[Czas 2018]]="-"),"",Tabela1[[#This Row],[Czas 2018]]/Tabela1[[#This Row],[Czas 2017]]-1)</f>
        <v/>
      </c>
      <c r="Q60" s="14" t="str">
        <f>IF(OR(Tabela1[[#This Row],[Czas 2018]]="-",Tabela1[[#This Row],[Czas 2019]]="-"),"",Tabela1[[#This Row],[Czas 2019]]/Tabela1[[#This Row],[Czas 2018]]-1)</f>
        <v/>
      </c>
      <c r="R60" s="14" t="str">
        <f>IF(OR(Tabela1[[#This Row],[Czas 2019]]="-",Tabela1[[#This Row],[Czas 2020]]="-"),"",Tabela1[[#This Row],[Czas 2020]]/Tabela1[[#This Row],[Czas 2019]]-1)</f>
        <v/>
      </c>
      <c r="S60" s="15" t="str">
        <f>IF(OR(Tabela1[[#This Row],[Czas 2020]]="-",Tabela1[[#This Row],[Czas 2021]]="-"),"",Tabela1[[#This Row],[Czas 2021]]/Tabela1[[#This Row],[Czas 2020]]-1)</f>
        <v/>
      </c>
      <c r="T60" s="15" t="str">
        <f>IF(OR(Tabela1[[#This Row],[Czas 2021]]="-",Tabela1[[#This Row],[Czas 2022]]="-"),"",Tabela1[[#This Row],[Czas 2022]]/Tabela1[[#This Row],[Czas 2021]]-1)</f>
        <v/>
      </c>
      <c r="U6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1" spans="1:27" x14ac:dyDescent="0.25">
      <c r="A61" s="12" t="s">
        <v>99</v>
      </c>
      <c r="B61" s="18" t="s">
        <v>28</v>
      </c>
      <c r="C61" s="26" t="s">
        <v>14</v>
      </c>
      <c r="D61" s="28" t="s">
        <v>14</v>
      </c>
      <c r="E61" s="26" t="s">
        <v>14</v>
      </c>
      <c r="F61" s="28" t="s">
        <v>14</v>
      </c>
      <c r="G61" s="26">
        <v>1.03125E-2</v>
      </c>
      <c r="H61" s="28">
        <v>25</v>
      </c>
      <c r="I61" s="27" t="s">
        <v>14</v>
      </c>
      <c r="J61" s="28" t="s">
        <v>14</v>
      </c>
      <c r="K61" s="27" t="s">
        <v>14</v>
      </c>
      <c r="L61" s="28" t="s">
        <v>14</v>
      </c>
      <c r="M61" s="27" t="s">
        <v>14</v>
      </c>
      <c r="N61" s="28" t="s">
        <v>14</v>
      </c>
      <c r="O61" s="27">
        <f>MIN(Tabela1[[#This Row],[Czas 2017]],Tabela1[[#This Row],[Czas 2018]],Tabela1[[#This Row],[Czas 2019]],Tabela1[[#This Row],[Czas 2020]],Tabela1[[#This Row],[Czas 2021]],Tabela1[[#This Row],[Czas 2022]])</f>
        <v>1.03125E-2</v>
      </c>
      <c r="P61" s="14" t="str">
        <f>IF(OR(Tabela1[[#This Row],[Czas 2017]]="-",Tabela1[[#This Row],[Czas 2018]]="-"),"",Tabela1[[#This Row],[Czas 2018]]/Tabela1[[#This Row],[Czas 2017]]-1)</f>
        <v/>
      </c>
      <c r="Q61" s="14" t="str">
        <f>IF(OR(Tabela1[[#This Row],[Czas 2018]]="-",Tabela1[[#This Row],[Czas 2019]]="-"),"",Tabela1[[#This Row],[Czas 2019]]/Tabela1[[#This Row],[Czas 2018]]-1)</f>
        <v/>
      </c>
      <c r="R61" s="14" t="str">
        <f>IF(OR(Tabela1[[#This Row],[Czas 2019]]="-",Tabela1[[#This Row],[Czas 2020]]="-"),"",Tabela1[[#This Row],[Czas 2020]]/Tabela1[[#This Row],[Czas 2019]]-1)</f>
        <v/>
      </c>
      <c r="S61" s="15" t="str">
        <f>IF(OR(Tabela1[[#This Row],[Czas 2020]]="-",Tabela1[[#This Row],[Czas 2021]]="-"),"",Tabela1[[#This Row],[Czas 2021]]/Tabela1[[#This Row],[Czas 2020]]-1)</f>
        <v/>
      </c>
      <c r="T61" s="15" t="str">
        <f>IF(OR(Tabela1[[#This Row],[Czas 2021]]="-",Tabela1[[#This Row],[Czas 2022]]="-"),"",Tabela1[[#This Row],[Czas 2022]]/Tabela1[[#This Row],[Czas 2021]]-1)</f>
        <v/>
      </c>
      <c r="U6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2" spans="1:27" x14ac:dyDescent="0.25">
      <c r="A62" s="16" t="s">
        <v>190</v>
      </c>
      <c r="B62" s="19" t="s">
        <v>191</v>
      </c>
      <c r="C62" s="26">
        <v>1.3587962962962963E-2</v>
      </c>
      <c r="D62" s="28">
        <v>29</v>
      </c>
      <c r="E62" s="26">
        <v>1.5995370370370372E-2</v>
      </c>
      <c r="F62" s="28">
        <v>58</v>
      </c>
      <c r="G62" s="26" t="s">
        <v>14</v>
      </c>
      <c r="H62" s="28" t="s">
        <v>14</v>
      </c>
      <c r="I62" s="27" t="s">
        <v>14</v>
      </c>
      <c r="J62" s="28" t="s">
        <v>14</v>
      </c>
      <c r="K62" s="27" t="s">
        <v>14</v>
      </c>
      <c r="L62" s="28" t="s">
        <v>14</v>
      </c>
      <c r="M62" s="27" t="s">
        <v>14</v>
      </c>
      <c r="N62" s="28" t="s">
        <v>14</v>
      </c>
      <c r="O62" s="27">
        <f>MIN(Tabela1[[#This Row],[Czas 2017]],Tabela1[[#This Row],[Czas 2018]],Tabela1[[#This Row],[Czas 2019]],Tabela1[[#This Row],[Czas 2020]],Tabela1[[#This Row],[Czas 2021]],Tabela1[[#This Row],[Czas 2022]])</f>
        <v>1.3587962962962963E-2</v>
      </c>
      <c r="P62" s="14">
        <f>IF(OR(Tabela1[[#This Row],[Czas 2017]]="-",Tabela1[[#This Row],[Czas 2018]]="-"),"",Tabela1[[#This Row],[Czas 2018]]/Tabela1[[#This Row],[Czas 2017]]-1)</f>
        <v>0.1771720613287906</v>
      </c>
      <c r="Q62" s="14" t="str">
        <f>IF(OR(Tabela1[[#This Row],[Czas 2018]]="-",Tabela1[[#This Row],[Czas 2019]]="-"),"",Tabela1[[#This Row],[Czas 2019]]/Tabela1[[#This Row],[Czas 2018]]-1)</f>
        <v/>
      </c>
      <c r="R62" s="14" t="str">
        <f>IF(OR(Tabela1[[#This Row],[Czas 2019]]="-",Tabela1[[#This Row],[Czas 2020]]="-"),"",Tabela1[[#This Row],[Czas 2020]]/Tabela1[[#This Row],[Czas 2019]]-1)</f>
        <v/>
      </c>
      <c r="S62" s="15" t="str">
        <f>IF(OR(Tabela1[[#This Row],[Czas 2020]]="-",Tabela1[[#This Row],[Czas 2021]]="-"),"",Tabela1[[#This Row],[Czas 2021]]/Tabela1[[#This Row],[Czas 2020]]-1)</f>
        <v/>
      </c>
      <c r="T62" s="15" t="str">
        <f>IF(OR(Tabela1[[#This Row],[Czas 2021]]="-",Tabela1[[#This Row],[Czas 2022]]="-"),"",Tabela1[[#This Row],[Czas 2022]]/Tabela1[[#This Row],[Czas 2021]]-1)</f>
        <v/>
      </c>
      <c r="U6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3" spans="1:27" x14ac:dyDescent="0.25">
      <c r="A63" s="12" t="s">
        <v>205</v>
      </c>
      <c r="B63" s="34" t="s">
        <v>33</v>
      </c>
      <c r="C63" s="26" t="s">
        <v>14</v>
      </c>
      <c r="D63" s="28" t="s">
        <v>14</v>
      </c>
      <c r="E63" s="26" t="s">
        <v>14</v>
      </c>
      <c r="F63" s="28" t="s">
        <v>14</v>
      </c>
      <c r="G63" s="26" t="s">
        <v>14</v>
      </c>
      <c r="H63" s="28" t="s">
        <v>14</v>
      </c>
      <c r="I63" s="26" t="s">
        <v>14</v>
      </c>
      <c r="J63" s="28" t="s">
        <v>14</v>
      </c>
      <c r="K63" s="27">
        <v>1.3066550925925928E-2</v>
      </c>
      <c r="L63" s="28">
        <v>46</v>
      </c>
      <c r="M63" s="27" t="s">
        <v>14</v>
      </c>
      <c r="N63" s="28" t="s">
        <v>14</v>
      </c>
      <c r="O63" s="27">
        <f>MIN(Tabela1[[#This Row],[Czas 2017]],Tabela1[[#This Row],[Czas 2018]],Tabela1[[#This Row],[Czas 2019]],Tabela1[[#This Row],[Czas 2020]],Tabela1[[#This Row],[Czas 2021]],Tabela1[[#This Row],[Czas 2022]])</f>
        <v>1.3066550925925928E-2</v>
      </c>
      <c r="P63" s="14" t="str">
        <f>IF(OR(Tabela1[[#This Row],[Czas 2017]]="-",Tabela1[[#This Row],[Czas 2018]]="-"),"",Tabela1[[#This Row],[Czas 2018]]/Tabela1[[#This Row],[Czas 2017]]-1)</f>
        <v/>
      </c>
      <c r="Q63" s="14" t="str">
        <f>IF(OR(Tabela1[[#This Row],[Czas 2018]]="-",Tabela1[[#This Row],[Czas 2019]]="-"),"",Tabela1[[#This Row],[Czas 2019]]/Tabela1[[#This Row],[Czas 2018]]-1)</f>
        <v/>
      </c>
      <c r="R63" s="14" t="str">
        <f>IF(OR(Tabela1[[#This Row],[Czas 2019]]="-",Tabela1[[#This Row],[Czas 2020]]="-"),"",Tabela1[[#This Row],[Czas 2020]]/Tabela1[[#This Row],[Czas 2019]]-1)</f>
        <v/>
      </c>
      <c r="S63" s="15" t="str">
        <f>IF(OR(Tabela1[[#This Row],[Czas 2020]]="-",Tabela1[[#This Row],[Czas 2021]]="-"),"",Tabela1[[#This Row],[Czas 2021]]/Tabela1[[#This Row],[Czas 2020]]-1)</f>
        <v/>
      </c>
      <c r="T63" s="15" t="str">
        <f>IF(OR(Tabela1[[#This Row],[Czas 2021]]="-",Tabela1[[#This Row],[Czas 2022]]="-"),"",Tabela1[[#This Row],[Czas 2022]]/Tabela1[[#This Row],[Czas 2021]]-1)</f>
        <v/>
      </c>
      <c r="U6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4" spans="1:27" x14ac:dyDescent="0.25">
      <c r="A64" s="12" t="s">
        <v>139</v>
      </c>
      <c r="B64" s="18" t="s">
        <v>140</v>
      </c>
      <c r="C64" s="26" t="s">
        <v>14</v>
      </c>
      <c r="D64" s="28" t="s">
        <v>14</v>
      </c>
      <c r="E64" s="26" t="s">
        <v>14</v>
      </c>
      <c r="F64" s="28" t="s">
        <v>14</v>
      </c>
      <c r="G64" s="26">
        <v>1.1041666666666667E-2</v>
      </c>
      <c r="H64" s="28">
        <v>31</v>
      </c>
      <c r="I64" s="27" t="s">
        <v>14</v>
      </c>
      <c r="J64" s="28" t="s">
        <v>14</v>
      </c>
      <c r="K64" s="27">
        <v>1.1338541666666667E-2</v>
      </c>
      <c r="L64" s="28">
        <v>32</v>
      </c>
      <c r="M64" s="27" t="s">
        <v>14</v>
      </c>
      <c r="N64" s="28" t="s">
        <v>14</v>
      </c>
      <c r="O64" s="27">
        <f>MIN(Tabela1[[#This Row],[Czas 2017]],Tabela1[[#This Row],[Czas 2018]],Tabela1[[#This Row],[Czas 2019]],Tabela1[[#This Row],[Czas 2020]],Tabela1[[#This Row],[Czas 2021]],Tabela1[[#This Row],[Czas 2022]])</f>
        <v>1.1041666666666667E-2</v>
      </c>
      <c r="P64" s="14" t="str">
        <f>IF(OR(Tabela1[[#This Row],[Czas 2017]]="-",Tabela1[[#This Row],[Czas 2018]]="-"),"",Tabela1[[#This Row],[Czas 2018]]/Tabela1[[#This Row],[Czas 2017]]-1)</f>
        <v/>
      </c>
      <c r="Q64" s="14" t="str">
        <f>IF(OR(Tabela1[[#This Row],[Czas 2018]]="-",Tabela1[[#This Row],[Czas 2019]]="-"),"",Tabela1[[#This Row],[Czas 2019]]/Tabela1[[#This Row],[Czas 2018]]-1)</f>
        <v/>
      </c>
      <c r="R64" s="14" t="str">
        <f>IF(OR(Tabela1[[#This Row],[Czas 2019]]="-",Tabela1[[#This Row],[Czas 2020]]="-"),"",Tabela1[[#This Row],[Czas 2020]]/Tabela1[[#This Row],[Czas 2019]]-1)</f>
        <v/>
      </c>
      <c r="S64" s="15" t="str">
        <f>IF(OR(Tabela1[[#This Row],[Czas 2020]]="-",Tabela1[[#This Row],[Czas 2021]]="-"),"",Tabela1[[#This Row],[Czas 2021]]/Tabela1[[#This Row],[Czas 2020]]-1)</f>
        <v/>
      </c>
      <c r="T64" s="15" t="str">
        <f>IF(OR(Tabela1[[#This Row],[Czas 2021]]="-",Tabela1[[#This Row],[Czas 2022]]="-"),"",Tabela1[[#This Row],[Czas 2022]]/Tabela1[[#This Row],[Czas 2021]]-1)</f>
        <v/>
      </c>
      <c r="U6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5" spans="1:21" x14ac:dyDescent="0.25">
      <c r="A65" s="12" t="s">
        <v>32</v>
      </c>
      <c r="B65" s="18" t="s">
        <v>33</v>
      </c>
      <c r="C65" s="26" t="s">
        <v>14</v>
      </c>
      <c r="D65" s="28" t="s">
        <v>14</v>
      </c>
      <c r="E65" s="26">
        <v>9.1898148148148139E-3</v>
      </c>
      <c r="F65" s="28">
        <v>3</v>
      </c>
      <c r="G65" s="26" t="s">
        <v>14</v>
      </c>
      <c r="H65" s="28" t="s">
        <v>14</v>
      </c>
      <c r="I65" s="27" t="s">
        <v>14</v>
      </c>
      <c r="J65" s="28" t="s">
        <v>14</v>
      </c>
      <c r="K65" s="27" t="s">
        <v>14</v>
      </c>
      <c r="L65" s="28" t="s">
        <v>14</v>
      </c>
      <c r="M65" s="27" t="s">
        <v>14</v>
      </c>
      <c r="N65" s="28" t="s">
        <v>14</v>
      </c>
      <c r="O65" s="27">
        <f>MIN(Tabela1[[#This Row],[Czas 2017]],Tabela1[[#This Row],[Czas 2018]],Tabela1[[#This Row],[Czas 2019]],Tabela1[[#This Row],[Czas 2020]],Tabela1[[#This Row],[Czas 2021]],Tabela1[[#This Row],[Czas 2022]])</f>
        <v>9.1898148148148139E-3</v>
      </c>
      <c r="P65" s="14" t="str">
        <f>IF(OR(Tabela1[[#This Row],[Czas 2017]]="-",Tabela1[[#This Row],[Czas 2018]]="-"),"",Tabela1[[#This Row],[Czas 2018]]/Tabela1[[#This Row],[Czas 2017]]-1)</f>
        <v/>
      </c>
      <c r="Q65" s="14" t="str">
        <f>IF(OR(Tabela1[[#This Row],[Czas 2018]]="-",Tabela1[[#This Row],[Czas 2019]]="-"),"",Tabela1[[#This Row],[Czas 2019]]/Tabela1[[#This Row],[Czas 2018]]-1)</f>
        <v/>
      </c>
      <c r="R65" s="14" t="str">
        <f>IF(OR(Tabela1[[#This Row],[Czas 2019]]="-",Tabela1[[#This Row],[Czas 2020]]="-"),"",Tabela1[[#This Row],[Czas 2020]]/Tabela1[[#This Row],[Czas 2019]]-1)</f>
        <v/>
      </c>
      <c r="S65" s="15" t="str">
        <f>IF(OR(Tabela1[[#This Row],[Czas 2020]]="-",Tabela1[[#This Row],[Czas 2021]]="-"),"",Tabela1[[#This Row],[Czas 2021]]/Tabela1[[#This Row],[Czas 2020]]-1)</f>
        <v/>
      </c>
      <c r="T65" s="15" t="str">
        <f>IF(OR(Tabela1[[#This Row],[Czas 2021]]="-",Tabela1[[#This Row],[Czas 2022]]="-"),"",Tabela1[[#This Row],[Czas 2022]]/Tabela1[[#This Row],[Czas 2021]]-1)</f>
        <v/>
      </c>
      <c r="U6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6" spans="1:21" x14ac:dyDescent="0.25">
      <c r="A66" s="12" t="s">
        <v>199</v>
      </c>
      <c r="B66" s="18" t="s">
        <v>104</v>
      </c>
      <c r="C66" s="26" t="s">
        <v>14</v>
      </c>
      <c r="D66" s="28" t="s">
        <v>14</v>
      </c>
      <c r="E66" s="26" t="s">
        <v>14</v>
      </c>
      <c r="F66" s="28" t="s">
        <v>14</v>
      </c>
      <c r="G66" s="26">
        <v>1.6863425925925928E-2</v>
      </c>
      <c r="H66" s="28">
        <v>70</v>
      </c>
      <c r="I66" s="27" t="s">
        <v>14</v>
      </c>
      <c r="J66" s="28" t="s">
        <v>14</v>
      </c>
      <c r="K66" s="27" t="s">
        <v>14</v>
      </c>
      <c r="L66" s="28" t="s">
        <v>14</v>
      </c>
      <c r="M66" s="27" t="s">
        <v>14</v>
      </c>
      <c r="N66" s="28" t="s">
        <v>14</v>
      </c>
      <c r="O66" s="27">
        <f>MIN(Tabela1[[#This Row],[Czas 2017]],Tabela1[[#This Row],[Czas 2018]],Tabela1[[#This Row],[Czas 2019]],Tabela1[[#This Row],[Czas 2020]],Tabela1[[#This Row],[Czas 2021]],Tabela1[[#This Row],[Czas 2022]])</f>
        <v>1.6863425925925928E-2</v>
      </c>
      <c r="P66" s="14" t="str">
        <f>IF(OR(Tabela1[[#This Row],[Czas 2017]]="-",Tabela1[[#This Row],[Czas 2018]]="-"),"",Tabela1[[#This Row],[Czas 2018]]/Tabela1[[#This Row],[Czas 2017]]-1)</f>
        <v/>
      </c>
      <c r="Q66" s="14" t="str">
        <f>IF(OR(Tabela1[[#This Row],[Czas 2018]]="-",Tabela1[[#This Row],[Czas 2019]]="-"),"",Tabela1[[#This Row],[Czas 2019]]/Tabela1[[#This Row],[Czas 2018]]-1)</f>
        <v/>
      </c>
      <c r="R66" s="14" t="str">
        <f>IF(OR(Tabela1[[#This Row],[Czas 2019]]="-",Tabela1[[#This Row],[Czas 2020]]="-"),"",Tabela1[[#This Row],[Czas 2020]]/Tabela1[[#This Row],[Czas 2019]]-1)</f>
        <v/>
      </c>
      <c r="S66" s="15" t="str">
        <f>IF(OR(Tabela1[[#This Row],[Czas 2020]]="-",Tabela1[[#This Row],[Czas 2021]]="-"),"",Tabela1[[#This Row],[Czas 2021]]/Tabela1[[#This Row],[Czas 2020]]-1)</f>
        <v/>
      </c>
      <c r="T66" s="15" t="str">
        <f>IF(OR(Tabela1[[#This Row],[Czas 2021]]="-",Tabela1[[#This Row],[Czas 2022]]="-"),"",Tabela1[[#This Row],[Czas 2022]]/Tabela1[[#This Row],[Czas 2021]]-1)</f>
        <v/>
      </c>
      <c r="U6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7" spans="1:21" x14ac:dyDescent="0.25">
      <c r="A67" s="16" t="s">
        <v>120</v>
      </c>
      <c r="B67" s="19" t="s">
        <v>116</v>
      </c>
      <c r="C67" s="26">
        <v>1.0706018518518517E-2</v>
      </c>
      <c r="D67" s="28">
        <v>14</v>
      </c>
      <c r="E67" s="26">
        <v>1.2152777777777778E-2</v>
      </c>
      <c r="F67" s="28">
        <v>48</v>
      </c>
      <c r="G67" s="26" t="s">
        <v>14</v>
      </c>
      <c r="H67" s="28" t="s">
        <v>14</v>
      </c>
      <c r="I67" s="27" t="s">
        <v>14</v>
      </c>
      <c r="J67" s="28" t="s">
        <v>14</v>
      </c>
      <c r="K67" s="27" t="s">
        <v>14</v>
      </c>
      <c r="L67" s="28" t="s">
        <v>14</v>
      </c>
      <c r="M67" s="27" t="s">
        <v>14</v>
      </c>
      <c r="N67" s="28" t="s">
        <v>14</v>
      </c>
      <c r="O67" s="27">
        <f>MIN(Tabela1[[#This Row],[Czas 2017]],Tabela1[[#This Row],[Czas 2018]],Tabela1[[#This Row],[Czas 2019]],Tabela1[[#This Row],[Czas 2020]],Tabela1[[#This Row],[Czas 2021]],Tabela1[[#This Row],[Czas 2022]])</f>
        <v>1.0706018518518517E-2</v>
      </c>
      <c r="P67" s="14">
        <f>IF(OR(Tabela1[[#This Row],[Czas 2017]]="-",Tabela1[[#This Row],[Czas 2018]]="-"),"",Tabela1[[#This Row],[Czas 2018]]/Tabela1[[#This Row],[Czas 2017]]-1)</f>
        <v>0.13513513513513531</v>
      </c>
      <c r="Q67" s="14" t="str">
        <f>IF(OR(Tabela1[[#This Row],[Czas 2018]]="-",Tabela1[[#This Row],[Czas 2019]]="-"),"",Tabela1[[#This Row],[Czas 2019]]/Tabela1[[#This Row],[Czas 2018]]-1)</f>
        <v/>
      </c>
      <c r="R67" s="14" t="str">
        <f>IF(OR(Tabela1[[#This Row],[Czas 2019]]="-",Tabela1[[#This Row],[Czas 2020]]="-"),"",Tabela1[[#This Row],[Czas 2020]]/Tabela1[[#This Row],[Czas 2019]]-1)</f>
        <v/>
      </c>
      <c r="S67" s="15" t="str">
        <f>IF(OR(Tabela1[[#This Row],[Czas 2020]]="-",Tabela1[[#This Row],[Czas 2021]]="-"),"",Tabela1[[#This Row],[Czas 2021]]/Tabela1[[#This Row],[Czas 2020]]-1)</f>
        <v/>
      </c>
      <c r="T67" s="15" t="str">
        <f>IF(OR(Tabela1[[#This Row],[Czas 2021]]="-",Tabela1[[#This Row],[Czas 2022]]="-"),"",Tabela1[[#This Row],[Czas 2022]]/Tabela1[[#This Row],[Czas 2021]]-1)</f>
        <v/>
      </c>
      <c r="U6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8" spans="1:21" x14ac:dyDescent="0.25">
      <c r="A68" s="12" t="s">
        <v>172</v>
      </c>
      <c r="B68" s="18" t="s">
        <v>23</v>
      </c>
      <c r="C68" s="26" t="s">
        <v>14</v>
      </c>
      <c r="D68" s="28" t="s">
        <v>14</v>
      </c>
      <c r="E68" s="26" t="s">
        <v>14</v>
      </c>
      <c r="F68" s="28" t="s">
        <v>14</v>
      </c>
      <c r="G68" s="26" t="s">
        <v>14</v>
      </c>
      <c r="H68" s="28" t="s">
        <v>14</v>
      </c>
      <c r="I68" s="27">
        <v>1.1958333333333333E-2</v>
      </c>
      <c r="J68" s="28">
        <v>51</v>
      </c>
      <c r="K68" s="27">
        <v>1.2392245370370371E-2</v>
      </c>
      <c r="L68" s="28">
        <v>42</v>
      </c>
      <c r="M68" s="27" t="s">
        <v>14</v>
      </c>
      <c r="N68" s="28" t="s">
        <v>14</v>
      </c>
      <c r="O68" s="27">
        <f>MIN(Tabela1[[#This Row],[Czas 2017]],Tabela1[[#This Row],[Czas 2018]],Tabela1[[#This Row],[Czas 2019]],Tabela1[[#This Row],[Czas 2020]],Tabela1[[#This Row],[Czas 2021]],Tabela1[[#This Row],[Czas 2022]])</f>
        <v>1.1958333333333333E-2</v>
      </c>
      <c r="P68" s="14" t="str">
        <f>IF(OR(Tabela1[[#This Row],[Czas 2017]]="-",Tabela1[[#This Row],[Czas 2018]]="-"),"",Tabela1[[#This Row],[Czas 2018]]/Tabela1[[#This Row],[Czas 2017]]-1)</f>
        <v/>
      </c>
      <c r="Q68" s="14" t="str">
        <f>IF(OR(Tabela1[[#This Row],[Czas 2018]]="-",Tabela1[[#This Row],[Czas 2019]]="-"),"",Tabela1[[#This Row],[Czas 2019]]/Tabela1[[#This Row],[Czas 2018]]-1)</f>
        <v/>
      </c>
      <c r="R68" s="14" t="str">
        <f>IF(OR(Tabela1[[#This Row],[Czas 2019]]="-",Tabela1[[#This Row],[Czas 2020]]="-"),"",Tabela1[[#This Row],[Czas 2020]]/Tabela1[[#This Row],[Czas 2019]]-1)</f>
        <v/>
      </c>
      <c r="S68" s="15">
        <f>IF(OR(Tabela1[[#This Row],[Czas 2020]]="-",Tabela1[[#This Row],[Czas 2021]]="-"),"",Tabela1[[#This Row],[Czas 2021]]/Tabela1[[#This Row],[Czas 2020]]-1)</f>
        <v>3.6285327138985801E-2</v>
      </c>
      <c r="T68" s="15" t="str">
        <f>IF(OR(Tabela1[[#This Row],[Czas 2021]]="-",Tabela1[[#This Row],[Czas 2022]]="-"),"",Tabela1[[#This Row],[Czas 2022]]/Tabela1[[#This Row],[Czas 2021]]-1)</f>
        <v/>
      </c>
      <c r="U6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69" spans="1:21" x14ac:dyDescent="0.25">
      <c r="A69" s="12" t="s">
        <v>129</v>
      </c>
      <c r="B69" s="18" t="s">
        <v>130</v>
      </c>
      <c r="C69" s="26" t="s">
        <v>14</v>
      </c>
      <c r="D69" s="28" t="s">
        <v>14</v>
      </c>
      <c r="E69" s="26">
        <v>1.082175925925926E-2</v>
      </c>
      <c r="F69" s="28">
        <v>27</v>
      </c>
      <c r="G69" s="26">
        <v>1.1064814814814814E-2</v>
      </c>
      <c r="H69" s="28">
        <v>33</v>
      </c>
      <c r="I69" s="27">
        <v>1.1424884259259258E-2</v>
      </c>
      <c r="J69" s="28">
        <v>42</v>
      </c>
      <c r="K69" s="27" t="s">
        <v>14</v>
      </c>
      <c r="L69" s="28" t="s">
        <v>14</v>
      </c>
      <c r="M69" s="27" t="s">
        <v>14</v>
      </c>
      <c r="N69" s="28" t="s">
        <v>14</v>
      </c>
      <c r="O69" s="27">
        <f>MIN(Tabela1[[#This Row],[Czas 2017]],Tabela1[[#This Row],[Czas 2018]],Tabela1[[#This Row],[Czas 2019]],Tabela1[[#This Row],[Czas 2020]],Tabela1[[#This Row],[Czas 2021]],Tabela1[[#This Row],[Czas 2022]])</f>
        <v>1.082175925925926E-2</v>
      </c>
      <c r="P69" s="14" t="str">
        <f>IF(OR(Tabela1[[#This Row],[Czas 2017]]="-",Tabela1[[#This Row],[Czas 2018]]="-"),"",Tabela1[[#This Row],[Czas 2018]]/Tabela1[[#This Row],[Czas 2017]]-1)</f>
        <v/>
      </c>
      <c r="Q69" s="14">
        <f>IF(OR(Tabela1[[#This Row],[Czas 2018]]="-",Tabela1[[#This Row],[Czas 2019]]="-"),"",Tabela1[[#This Row],[Czas 2019]]/Tabela1[[#This Row],[Czas 2018]]-1)</f>
        <v>2.2459893048128121E-2</v>
      </c>
      <c r="R69" s="14">
        <f>IF(OR(Tabela1[[#This Row],[Czas 2019]]="-",Tabela1[[#This Row],[Czas 2020]]="-"),"",Tabela1[[#This Row],[Czas 2020]]/Tabela1[[#This Row],[Czas 2019]]-1)</f>
        <v>3.2541841004184002E-2</v>
      </c>
      <c r="S69" s="15" t="str">
        <f>IF(OR(Tabela1[[#This Row],[Czas 2020]]="-",Tabela1[[#This Row],[Czas 2021]]="-"),"",Tabela1[[#This Row],[Czas 2021]]/Tabela1[[#This Row],[Czas 2020]]-1)</f>
        <v/>
      </c>
      <c r="T69" s="15" t="str">
        <f>IF(OR(Tabela1[[#This Row],[Czas 2021]]="-",Tabela1[[#This Row],[Czas 2022]]="-"),"",Tabela1[[#This Row],[Czas 2022]]/Tabela1[[#This Row],[Czas 2021]]-1)</f>
        <v/>
      </c>
      <c r="U6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0" spans="1:21" x14ac:dyDescent="0.25">
      <c r="A70" s="16" t="s">
        <v>112</v>
      </c>
      <c r="B70" s="19" t="s">
        <v>104</v>
      </c>
      <c r="C70" s="26">
        <v>1.0578703703703703E-2</v>
      </c>
      <c r="D70" s="28">
        <v>12</v>
      </c>
      <c r="E70" s="26">
        <v>1.1030092592592591E-2</v>
      </c>
      <c r="F70" s="28">
        <v>28</v>
      </c>
      <c r="G70" s="26" t="s">
        <v>14</v>
      </c>
      <c r="H70" s="28" t="s">
        <v>14</v>
      </c>
      <c r="I70" s="27" t="s">
        <v>14</v>
      </c>
      <c r="J70" s="28" t="s">
        <v>14</v>
      </c>
      <c r="K70" s="27" t="s">
        <v>14</v>
      </c>
      <c r="L70" s="28" t="s">
        <v>14</v>
      </c>
      <c r="M70" s="27" t="s">
        <v>14</v>
      </c>
      <c r="N70" s="28" t="s">
        <v>14</v>
      </c>
      <c r="O70" s="27">
        <f>MIN(Tabela1[[#This Row],[Czas 2017]],Tabela1[[#This Row],[Czas 2018]],Tabela1[[#This Row],[Czas 2019]],Tabela1[[#This Row],[Czas 2020]],Tabela1[[#This Row],[Czas 2021]],Tabela1[[#This Row],[Czas 2022]])</f>
        <v>1.0578703703703703E-2</v>
      </c>
      <c r="P70" s="14">
        <f>IF(OR(Tabela1[[#This Row],[Czas 2017]]="-",Tabela1[[#This Row],[Czas 2018]]="-"),"",Tabela1[[#This Row],[Czas 2018]]/Tabela1[[#This Row],[Czas 2017]]-1)</f>
        <v>4.2669584245076608E-2</v>
      </c>
      <c r="Q70" s="14" t="str">
        <f>IF(OR(Tabela1[[#This Row],[Czas 2018]]="-",Tabela1[[#This Row],[Czas 2019]]="-"),"",Tabela1[[#This Row],[Czas 2019]]/Tabela1[[#This Row],[Czas 2018]]-1)</f>
        <v/>
      </c>
      <c r="R70" s="14" t="str">
        <f>IF(OR(Tabela1[[#This Row],[Czas 2019]]="-",Tabela1[[#This Row],[Czas 2020]]="-"),"",Tabela1[[#This Row],[Czas 2020]]/Tabela1[[#This Row],[Czas 2019]]-1)</f>
        <v/>
      </c>
      <c r="S70" s="15" t="str">
        <f>IF(OR(Tabela1[[#This Row],[Czas 2020]]="-",Tabela1[[#This Row],[Czas 2021]]="-"),"",Tabela1[[#This Row],[Czas 2021]]/Tabela1[[#This Row],[Czas 2020]]-1)</f>
        <v/>
      </c>
      <c r="T70" s="15" t="str">
        <f>IF(OR(Tabela1[[#This Row],[Czas 2021]]="-",Tabela1[[#This Row],[Czas 2022]]="-"),"",Tabela1[[#This Row],[Czas 2022]]/Tabela1[[#This Row],[Czas 2021]]-1)</f>
        <v/>
      </c>
      <c r="U7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1" spans="1:21" x14ac:dyDescent="0.25">
      <c r="A71" s="12" t="s">
        <v>112</v>
      </c>
      <c r="B71" s="18" t="s">
        <v>137</v>
      </c>
      <c r="C71" s="26" t="s">
        <v>14</v>
      </c>
      <c r="D71" s="28" t="s">
        <v>14</v>
      </c>
      <c r="E71" s="26" t="s">
        <v>14</v>
      </c>
      <c r="F71" s="28" t="s">
        <v>14</v>
      </c>
      <c r="G71" s="26">
        <v>1.4953703703703705E-2</v>
      </c>
      <c r="H71" s="28">
        <v>68</v>
      </c>
      <c r="I71" s="27" t="s">
        <v>14</v>
      </c>
      <c r="J71" s="28" t="s">
        <v>14</v>
      </c>
      <c r="K71" s="27" t="s">
        <v>14</v>
      </c>
      <c r="L71" s="28" t="s">
        <v>14</v>
      </c>
      <c r="M71" s="27" t="s">
        <v>14</v>
      </c>
      <c r="N71" s="28" t="s">
        <v>14</v>
      </c>
      <c r="O71" s="27">
        <f>MIN(Tabela1[[#This Row],[Czas 2017]],Tabela1[[#This Row],[Czas 2018]],Tabela1[[#This Row],[Czas 2019]],Tabela1[[#This Row],[Czas 2020]],Tabela1[[#This Row],[Czas 2021]],Tabela1[[#This Row],[Czas 2022]])</f>
        <v>1.4953703703703705E-2</v>
      </c>
      <c r="P71" s="14" t="str">
        <f>IF(OR(Tabela1[[#This Row],[Czas 2017]]="-",Tabela1[[#This Row],[Czas 2018]]="-"),"",Tabela1[[#This Row],[Czas 2018]]/Tabela1[[#This Row],[Czas 2017]]-1)</f>
        <v/>
      </c>
      <c r="Q71" s="14" t="str">
        <f>IF(OR(Tabela1[[#This Row],[Czas 2018]]="-",Tabela1[[#This Row],[Czas 2019]]="-"),"",Tabela1[[#This Row],[Czas 2019]]/Tabela1[[#This Row],[Czas 2018]]-1)</f>
        <v/>
      </c>
      <c r="R71" s="14" t="str">
        <f>IF(OR(Tabela1[[#This Row],[Czas 2019]]="-",Tabela1[[#This Row],[Czas 2020]]="-"),"",Tabela1[[#This Row],[Czas 2020]]/Tabela1[[#This Row],[Czas 2019]]-1)</f>
        <v/>
      </c>
      <c r="S71" s="15" t="str">
        <f>IF(OR(Tabela1[[#This Row],[Czas 2020]]="-",Tabela1[[#This Row],[Czas 2021]]="-"),"",Tabela1[[#This Row],[Czas 2021]]/Tabela1[[#This Row],[Czas 2020]]-1)</f>
        <v/>
      </c>
      <c r="T71" s="15" t="str">
        <f>IF(OR(Tabela1[[#This Row],[Czas 2021]]="-",Tabela1[[#This Row],[Czas 2022]]="-"),"",Tabela1[[#This Row],[Czas 2022]]/Tabela1[[#This Row],[Czas 2021]]-1)</f>
        <v/>
      </c>
      <c r="U7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2" spans="1:21" x14ac:dyDescent="0.25">
      <c r="A72" s="12" t="s">
        <v>156</v>
      </c>
      <c r="B72" s="18" t="s">
        <v>157</v>
      </c>
      <c r="C72" s="26" t="s">
        <v>14</v>
      </c>
      <c r="D72" s="28" t="s">
        <v>14</v>
      </c>
      <c r="E72" s="26" t="s">
        <v>14</v>
      </c>
      <c r="F72" s="28" t="s">
        <v>14</v>
      </c>
      <c r="G72" s="26">
        <v>1.1851851851851851E-2</v>
      </c>
      <c r="H72" s="28">
        <v>50</v>
      </c>
      <c r="I72" s="27">
        <v>1.1580208333333333E-2</v>
      </c>
      <c r="J72" s="28">
        <v>44</v>
      </c>
      <c r="K72" s="27" t="s">
        <v>14</v>
      </c>
      <c r="L72" s="28" t="s">
        <v>14</v>
      </c>
      <c r="M72" s="27" t="s">
        <v>14</v>
      </c>
      <c r="N72" s="28" t="s">
        <v>14</v>
      </c>
      <c r="O72" s="27">
        <f>MIN(Tabela1[[#This Row],[Czas 2017]],Tabela1[[#This Row],[Czas 2018]],Tabela1[[#This Row],[Czas 2019]],Tabela1[[#This Row],[Czas 2020]],Tabela1[[#This Row],[Czas 2021]],Tabela1[[#This Row],[Czas 2022]])</f>
        <v>1.1580208333333333E-2</v>
      </c>
      <c r="P72" s="14" t="str">
        <f>IF(OR(Tabela1[[#This Row],[Czas 2017]]="-",Tabela1[[#This Row],[Czas 2018]]="-"),"",Tabela1[[#This Row],[Czas 2018]]/Tabela1[[#This Row],[Czas 2017]]-1)</f>
        <v/>
      </c>
      <c r="Q72" s="14" t="str">
        <f>IF(OR(Tabela1[[#This Row],[Czas 2018]]="-",Tabela1[[#This Row],[Czas 2019]]="-"),"",Tabela1[[#This Row],[Czas 2019]]/Tabela1[[#This Row],[Czas 2018]]-1)</f>
        <v/>
      </c>
      <c r="R72" s="14">
        <f>IF(OR(Tabela1[[#This Row],[Czas 2019]]="-",Tabela1[[#This Row],[Czas 2020]]="-"),"",Tabela1[[#This Row],[Czas 2020]]/Tabela1[[#This Row],[Czas 2019]]-1)</f>
        <v>-2.2919921875000027E-2</v>
      </c>
      <c r="S72" s="15" t="str">
        <f>IF(OR(Tabela1[[#This Row],[Czas 2020]]="-",Tabela1[[#This Row],[Czas 2021]]="-"),"",Tabela1[[#This Row],[Czas 2021]]/Tabela1[[#This Row],[Czas 2020]]-1)</f>
        <v/>
      </c>
      <c r="T72" s="15" t="str">
        <f>IF(OR(Tabela1[[#This Row],[Czas 2021]]="-",Tabela1[[#This Row],[Czas 2022]]="-"),"",Tabela1[[#This Row],[Czas 2022]]/Tabela1[[#This Row],[Czas 2021]]-1)</f>
        <v/>
      </c>
      <c r="U7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3" spans="1:21" x14ac:dyDescent="0.25">
      <c r="A73" s="12" t="s">
        <v>75</v>
      </c>
      <c r="B73" s="18" t="s">
        <v>39</v>
      </c>
      <c r="C73" s="26" t="s">
        <v>14</v>
      </c>
      <c r="D73" s="28" t="s">
        <v>14</v>
      </c>
      <c r="E73" s="26" t="s">
        <v>14</v>
      </c>
      <c r="F73" s="28" t="s">
        <v>14</v>
      </c>
      <c r="G73" s="26">
        <v>9.9884259259259266E-3</v>
      </c>
      <c r="H73" s="28">
        <v>19</v>
      </c>
      <c r="I73" s="27" t="s">
        <v>14</v>
      </c>
      <c r="J73" s="28" t="s">
        <v>14</v>
      </c>
      <c r="K73" s="27" t="s">
        <v>14</v>
      </c>
      <c r="L73" s="28" t="s">
        <v>14</v>
      </c>
      <c r="M73" s="27" t="s">
        <v>14</v>
      </c>
      <c r="N73" s="28" t="s">
        <v>14</v>
      </c>
      <c r="O73" s="27">
        <f>MIN(Tabela1[[#This Row],[Czas 2017]],Tabela1[[#This Row],[Czas 2018]],Tabela1[[#This Row],[Czas 2019]],Tabela1[[#This Row],[Czas 2020]],Tabela1[[#This Row],[Czas 2021]],Tabela1[[#This Row],[Czas 2022]])</f>
        <v>9.9884259259259266E-3</v>
      </c>
      <c r="P73" s="14" t="str">
        <f>IF(OR(Tabela1[[#This Row],[Czas 2017]]="-",Tabela1[[#This Row],[Czas 2018]]="-"),"",Tabela1[[#This Row],[Czas 2018]]/Tabela1[[#This Row],[Czas 2017]]-1)</f>
        <v/>
      </c>
      <c r="Q73" s="14" t="str">
        <f>IF(OR(Tabela1[[#This Row],[Czas 2018]]="-",Tabela1[[#This Row],[Czas 2019]]="-"),"",Tabela1[[#This Row],[Czas 2019]]/Tabela1[[#This Row],[Czas 2018]]-1)</f>
        <v/>
      </c>
      <c r="R73" s="14" t="str">
        <f>IF(OR(Tabela1[[#This Row],[Czas 2019]]="-",Tabela1[[#This Row],[Czas 2020]]="-"),"",Tabela1[[#This Row],[Czas 2020]]/Tabela1[[#This Row],[Czas 2019]]-1)</f>
        <v/>
      </c>
      <c r="S73" s="15" t="str">
        <f>IF(OR(Tabela1[[#This Row],[Czas 2020]]="-",Tabela1[[#This Row],[Czas 2021]]="-"),"",Tabela1[[#This Row],[Czas 2021]]/Tabela1[[#This Row],[Czas 2020]]-1)</f>
        <v/>
      </c>
      <c r="T73" s="15" t="str">
        <f>IF(OR(Tabela1[[#This Row],[Czas 2021]]="-",Tabela1[[#This Row],[Czas 2022]]="-"),"",Tabela1[[#This Row],[Czas 2022]]/Tabela1[[#This Row],[Czas 2021]]-1)</f>
        <v/>
      </c>
      <c r="U7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4" spans="1:21" x14ac:dyDescent="0.25">
      <c r="A74" s="12" t="s">
        <v>34</v>
      </c>
      <c r="B74" s="18" t="s">
        <v>35</v>
      </c>
      <c r="C74" s="26" t="s">
        <v>14</v>
      </c>
      <c r="D74" s="28" t="s">
        <v>14</v>
      </c>
      <c r="E74" s="26" t="s">
        <v>14</v>
      </c>
      <c r="F74" s="28" t="s">
        <v>14</v>
      </c>
      <c r="G74" s="26">
        <v>9.2361111111111116E-3</v>
      </c>
      <c r="H74" s="28">
        <v>6</v>
      </c>
      <c r="I74" s="27">
        <v>1.0106597222222222E-2</v>
      </c>
      <c r="J74" s="28">
        <v>21</v>
      </c>
      <c r="K74" s="27" t="s">
        <v>14</v>
      </c>
      <c r="L74" s="28" t="s">
        <v>14</v>
      </c>
      <c r="M74" s="27" t="s">
        <v>14</v>
      </c>
      <c r="N74" s="28" t="s">
        <v>14</v>
      </c>
      <c r="O74" s="27">
        <f>MIN(Tabela1[[#This Row],[Czas 2017]],Tabela1[[#This Row],[Czas 2018]],Tabela1[[#This Row],[Czas 2019]],Tabela1[[#This Row],[Czas 2020]],Tabela1[[#This Row],[Czas 2021]],Tabela1[[#This Row],[Czas 2022]])</f>
        <v>9.2361111111111116E-3</v>
      </c>
      <c r="P74" s="14" t="str">
        <f>IF(OR(Tabela1[[#This Row],[Czas 2017]]="-",Tabela1[[#This Row],[Czas 2018]]="-"),"",Tabela1[[#This Row],[Czas 2018]]/Tabela1[[#This Row],[Czas 2017]]-1)</f>
        <v/>
      </c>
      <c r="Q74" s="14" t="str">
        <f>IF(OR(Tabela1[[#This Row],[Czas 2018]]="-",Tabela1[[#This Row],[Czas 2019]]="-"),"",Tabela1[[#This Row],[Czas 2019]]/Tabela1[[#This Row],[Czas 2018]]-1)</f>
        <v/>
      </c>
      <c r="R74" s="14">
        <f>IF(OR(Tabela1[[#This Row],[Czas 2019]]="-",Tabela1[[#This Row],[Czas 2020]]="-"),"",Tabela1[[#This Row],[Czas 2020]]/Tabela1[[#This Row],[Czas 2019]]-1)</f>
        <v>9.4248120300751692E-2</v>
      </c>
      <c r="S74" s="15" t="str">
        <f>IF(OR(Tabela1[[#This Row],[Czas 2020]]="-",Tabela1[[#This Row],[Czas 2021]]="-"),"",Tabela1[[#This Row],[Czas 2021]]/Tabela1[[#This Row],[Czas 2020]]-1)</f>
        <v/>
      </c>
      <c r="T74" s="15" t="str">
        <f>IF(OR(Tabela1[[#This Row],[Czas 2021]]="-",Tabela1[[#This Row],[Czas 2022]]="-"),"",Tabela1[[#This Row],[Czas 2022]]/Tabela1[[#This Row],[Czas 2021]]-1)</f>
        <v/>
      </c>
      <c r="U7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5" spans="1:21" x14ac:dyDescent="0.25">
      <c r="A75" s="12" t="s">
        <v>206</v>
      </c>
      <c r="B75" s="34" t="s">
        <v>68</v>
      </c>
      <c r="C75" s="26" t="s">
        <v>14</v>
      </c>
      <c r="D75" s="28" t="s">
        <v>14</v>
      </c>
      <c r="E75" s="26" t="s">
        <v>14</v>
      </c>
      <c r="F75" s="28" t="s">
        <v>14</v>
      </c>
      <c r="G75" s="26" t="s">
        <v>14</v>
      </c>
      <c r="H75" s="28" t="s">
        <v>14</v>
      </c>
      <c r="I75" s="26" t="s">
        <v>14</v>
      </c>
      <c r="J75" s="28" t="s">
        <v>14</v>
      </c>
      <c r="K75" s="27">
        <v>1.3531712962962962E-2</v>
      </c>
      <c r="L75" s="28">
        <v>49</v>
      </c>
      <c r="M75" s="27" t="s">
        <v>14</v>
      </c>
      <c r="N75" s="28" t="s">
        <v>14</v>
      </c>
      <c r="O75" s="27">
        <f>MIN(Tabela1[[#This Row],[Czas 2017]],Tabela1[[#This Row],[Czas 2018]],Tabela1[[#This Row],[Czas 2019]],Tabela1[[#This Row],[Czas 2020]],Tabela1[[#This Row],[Czas 2021]],Tabela1[[#This Row],[Czas 2022]])</f>
        <v>1.3531712962962962E-2</v>
      </c>
      <c r="P75" s="14" t="str">
        <f>IF(OR(Tabela1[[#This Row],[Czas 2017]]="-",Tabela1[[#This Row],[Czas 2018]]="-"),"",Tabela1[[#This Row],[Czas 2018]]/Tabela1[[#This Row],[Czas 2017]]-1)</f>
        <v/>
      </c>
      <c r="Q75" s="14" t="str">
        <f>IF(OR(Tabela1[[#This Row],[Czas 2018]]="-",Tabela1[[#This Row],[Czas 2019]]="-"),"",Tabela1[[#This Row],[Czas 2019]]/Tabela1[[#This Row],[Czas 2018]]-1)</f>
        <v/>
      </c>
      <c r="R75" s="14" t="str">
        <f>IF(OR(Tabela1[[#This Row],[Czas 2019]]="-",Tabela1[[#This Row],[Czas 2020]]="-"),"",Tabela1[[#This Row],[Czas 2020]]/Tabela1[[#This Row],[Czas 2019]]-1)</f>
        <v/>
      </c>
      <c r="S75" s="15" t="str">
        <f>IF(OR(Tabela1[[#This Row],[Czas 2020]]="-",Tabela1[[#This Row],[Czas 2021]]="-"),"",Tabela1[[#This Row],[Czas 2021]]/Tabela1[[#This Row],[Czas 2020]]-1)</f>
        <v/>
      </c>
      <c r="T75" s="15" t="str">
        <f>IF(OR(Tabela1[[#This Row],[Czas 2021]]="-",Tabela1[[#This Row],[Czas 2022]]="-"),"",Tabela1[[#This Row],[Czas 2022]]/Tabela1[[#This Row],[Czas 2021]]-1)</f>
        <v/>
      </c>
      <c r="U7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6" spans="1:21" x14ac:dyDescent="0.25">
      <c r="A76" s="12" t="s">
        <v>133</v>
      </c>
      <c r="B76" s="18" t="s">
        <v>116</v>
      </c>
      <c r="C76" s="26" t="s">
        <v>14</v>
      </c>
      <c r="D76" s="28" t="s">
        <v>14</v>
      </c>
      <c r="E76" s="26">
        <v>1.136574074074074E-2</v>
      </c>
      <c r="F76" s="28">
        <v>34</v>
      </c>
      <c r="G76" s="26" t="s">
        <v>14</v>
      </c>
      <c r="H76" s="28" t="s">
        <v>14</v>
      </c>
      <c r="I76" s="27">
        <v>1.0942129629629628E-2</v>
      </c>
      <c r="J76" s="28">
        <v>36</v>
      </c>
      <c r="K76" s="27">
        <v>1.1047916666666666E-2</v>
      </c>
      <c r="L76" s="28">
        <v>25</v>
      </c>
      <c r="M76" s="27" t="s">
        <v>14</v>
      </c>
      <c r="N76" s="28" t="s">
        <v>14</v>
      </c>
      <c r="O76" s="27">
        <f>MIN(Tabela1[[#This Row],[Czas 2017]],Tabela1[[#This Row],[Czas 2018]],Tabela1[[#This Row],[Czas 2019]],Tabela1[[#This Row],[Czas 2020]],Tabela1[[#This Row],[Czas 2021]],Tabela1[[#This Row],[Czas 2022]])</f>
        <v>1.0942129629629628E-2</v>
      </c>
      <c r="P76" s="14" t="str">
        <f>IF(OR(Tabela1[[#This Row],[Czas 2017]]="-",Tabela1[[#This Row],[Czas 2018]]="-"),"",Tabela1[[#This Row],[Czas 2018]]/Tabela1[[#This Row],[Czas 2017]]-1)</f>
        <v/>
      </c>
      <c r="Q76" s="14" t="str">
        <f>IF(OR(Tabela1[[#This Row],[Czas 2018]]="-",Tabela1[[#This Row],[Czas 2019]]="-"),"",Tabela1[[#This Row],[Czas 2019]]/Tabela1[[#This Row],[Czas 2018]]-1)</f>
        <v/>
      </c>
      <c r="R76" s="14" t="str">
        <f>IF(OR(Tabela1[[#This Row],[Czas 2019]]="-",Tabela1[[#This Row],[Czas 2020]]="-"),"",Tabela1[[#This Row],[Czas 2020]]/Tabela1[[#This Row],[Czas 2019]]-1)</f>
        <v/>
      </c>
      <c r="S76" s="15">
        <f>IF(OR(Tabela1[[#This Row],[Czas 2020]]="-",Tabela1[[#This Row],[Czas 2021]]="-"),"",Tabela1[[#This Row],[Czas 2021]]/Tabela1[[#This Row],[Czas 2020]]-1)</f>
        <v>9.667865453776292E-3</v>
      </c>
      <c r="T76" s="15" t="str">
        <f>IF(OR(Tabela1[[#This Row],[Czas 2021]]="-",Tabela1[[#This Row],[Czas 2022]]="-"),"",Tabela1[[#This Row],[Czas 2022]]/Tabela1[[#This Row],[Czas 2021]]-1)</f>
        <v/>
      </c>
      <c r="U7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7" spans="1:21" x14ac:dyDescent="0.25">
      <c r="A77" s="12" t="s">
        <v>150</v>
      </c>
      <c r="B77" s="18" t="s">
        <v>151</v>
      </c>
      <c r="C77" s="26" t="s">
        <v>14</v>
      </c>
      <c r="D77" s="28" t="s">
        <v>14</v>
      </c>
      <c r="E77" s="26" t="s">
        <v>14</v>
      </c>
      <c r="F77" s="28" t="s">
        <v>14</v>
      </c>
      <c r="G77" s="26" t="s">
        <v>14</v>
      </c>
      <c r="H77" s="28" t="s">
        <v>14</v>
      </c>
      <c r="I77" s="27">
        <v>1.1449537037037036E-2</v>
      </c>
      <c r="J77" s="28">
        <v>43</v>
      </c>
      <c r="K77" s="27" t="s">
        <v>14</v>
      </c>
      <c r="L77" s="28" t="s">
        <v>14</v>
      </c>
      <c r="M77" s="27" t="s">
        <v>14</v>
      </c>
      <c r="N77" s="28" t="s">
        <v>14</v>
      </c>
      <c r="O77" s="27">
        <f>MIN(Tabela1[[#This Row],[Czas 2017]],Tabela1[[#This Row],[Czas 2018]],Tabela1[[#This Row],[Czas 2019]],Tabela1[[#This Row],[Czas 2020]],Tabela1[[#This Row],[Czas 2021]],Tabela1[[#This Row],[Czas 2022]])</f>
        <v>1.1449537037037036E-2</v>
      </c>
      <c r="P77" s="14" t="str">
        <f>IF(OR(Tabela1[[#This Row],[Czas 2017]]="-",Tabela1[[#This Row],[Czas 2018]]="-"),"",Tabela1[[#This Row],[Czas 2018]]/Tabela1[[#This Row],[Czas 2017]]-1)</f>
        <v/>
      </c>
      <c r="Q77" s="14" t="str">
        <f>IF(OR(Tabela1[[#This Row],[Czas 2018]]="-",Tabela1[[#This Row],[Czas 2019]]="-"),"",Tabela1[[#This Row],[Czas 2019]]/Tabela1[[#This Row],[Czas 2018]]-1)</f>
        <v/>
      </c>
      <c r="R77" s="14" t="str">
        <f>IF(OR(Tabela1[[#This Row],[Czas 2019]]="-",Tabela1[[#This Row],[Czas 2020]]="-"),"",Tabela1[[#This Row],[Czas 2020]]/Tabela1[[#This Row],[Czas 2019]]-1)</f>
        <v/>
      </c>
      <c r="S77" s="15" t="str">
        <f>IF(OR(Tabela1[[#This Row],[Czas 2020]]="-",Tabela1[[#This Row],[Czas 2021]]="-"),"",Tabela1[[#This Row],[Czas 2021]]/Tabela1[[#This Row],[Czas 2020]]-1)</f>
        <v/>
      </c>
      <c r="T77" s="15" t="str">
        <f>IF(OR(Tabela1[[#This Row],[Czas 2021]]="-",Tabela1[[#This Row],[Czas 2022]]="-"),"",Tabela1[[#This Row],[Czas 2022]]/Tabela1[[#This Row],[Czas 2021]]-1)</f>
        <v/>
      </c>
      <c r="U7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8" spans="1:21" x14ac:dyDescent="0.25">
      <c r="A78" s="12" t="s">
        <v>49</v>
      </c>
      <c r="B78" s="18" t="s">
        <v>50</v>
      </c>
      <c r="C78" s="26" t="s">
        <v>14</v>
      </c>
      <c r="D78" s="28" t="s">
        <v>14</v>
      </c>
      <c r="E78" s="26" t="s">
        <v>14</v>
      </c>
      <c r="F78" s="28" t="s">
        <v>14</v>
      </c>
      <c r="G78" s="26">
        <v>9.7106481481481471E-3</v>
      </c>
      <c r="H78" s="28">
        <v>16</v>
      </c>
      <c r="I78" s="27">
        <v>9.5803240740740744E-3</v>
      </c>
      <c r="J78" s="28">
        <v>11</v>
      </c>
      <c r="K78" s="27" t="s">
        <v>14</v>
      </c>
      <c r="L78" s="28" t="s">
        <v>14</v>
      </c>
      <c r="M78" s="27" t="s">
        <v>14</v>
      </c>
      <c r="N78" s="28" t="s">
        <v>14</v>
      </c>
      <c r="O78" s="27">
        <f>MIN(Tabela1[[#This Row],[Czas 2017]],Tabela1[[#This Row],[Czas 2018]],Tabela1[[#This Row],[Czas 2019]],Tabela1[[#This Row],[Czas 2020]],Tabela1[[#This Row],[Czas 2021]],Tabela1[[#This Row],[Czas 2022]])</f>
        <v>9.5803240740740744E-3</v>
      </c>
      <c r="P78" s="14" t="str">
        <f>IF(OR(Tabela1[[#This Row],[Czas 2017]]="-",Tabela1[[#This Row],[Czas 2018]]="-"),"",Tabela1[[#This Row],[Czas 2018]]/Tabela1[[#This Row],[Czas 2017]]-1)</f>
        <v/>
      </c>
      <c r="Q78" s="14" t="str">
        <f>IF(OR(Tabela1[[#This Row],[Czas 2018]]="-",Tabela1[[#This Row],[Czas 2019]]="-"),"",Tabela1[[#This Row],[Czas 2019]]/Tabela1[[#This Row],[Czas 2018]]-1)</f>
        <v/>
      </c>
      <c r="R78" s="14">
        <f>IF(OR(Tabela1[[#This Row],[Czas 2019]]="-",Tabela1[[#This Row],[Czas 2020]]="-"),"",Tabela1[[#This Row],[Czas 2020]]/Tabela1[[#This Row],[Czas 2019]]-1)</f>
        <v>-1.3420738974970092E-2</v>
      </c>
      <c r="S78" s="15" t="str">
        <f>IF(OR(Tabela1[[#This Row],[Czas 2020]]="-",Tabela1[[#This Row],[Czas 2021]]="-"),"",Tabela1[[#This Row],[Czas 2021]]/Tabela1[[#This Row],[Czas 2020]]-1)</f>
        <v/>
      </c>
      <c r="T78" s="15" t="str">
        <f>IF(OR(Tabela1[[#This Row],[Czas 2021]]="-",Tabela1[[#This Row],[Czas 2022]]="-"),"",Tabela1[[#This Row],[Czas 2022]]/Tabela1[[#This Row],[Czas 2021]]-1)</f>
        <v/>
      </c>
      <c r="U7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79" spans="1:21" x14ac:dyDescent="0.25">
      <c r="A79" s="12" t="s">
        <v>145</v>
      </c>
      <c r="B79" s="18" t="s">
        <v>104</v>
      </c>
      <c r="C79" s="26" t="s">
        <v>14</v>
      </c>
      <c r="D79" s="28" t="s">
        <v>14</v>
      </c>
      <c r="E79" s="26" t="s">
        <v>14</v>
      </c>
      <c r="F79" s="28" t="s">
        <v>14</v>
      </c>
      <c r="G79" s="26">
        <v>1.1388888888888888E-2</v>
      </c>
      <c r="H79" s="28">
        <v>40</v>
      </c>
      <c r="I79" s="27">
        <v>1.1112962962962963E-2</v>
      </c>
      <c r="J79" s="28">
        <v>39</v>
      </c>
      <c r="K79" s="27" t="s">
        <v>14</v>
      </c>
      <c r="L79" s="28" t="s">
        <v>14</v>
      </c>
      <c r="M79" s="27" t="s">
        <v>14</v>
      </c>
      <c r="N79" s="28" t="s">
        <v>14</v>
      </c>
      <c r="O79" s="27">
        <f>MIN(Tabela1[[#This Row],[Czas 2017]],Tabela1[[#This Row],[Czas 2018]],Tabela1[[#This Row],[Czas 2019]],Tabela1[[#This Row],[Czas 2020]],Tabela1[[#This Row],[Czas 2021]],Tabela1[[#This Row],[Czas 2022]])</f>
        <v>1.1112962962962963E-2</v>
      </c>
      <c r="P79" s="14" t="str">
        <f>IF(OR(Tabela1[[#This Row],[Czas 2017]]="-",Tabela1[[#This Row],[Czas 2018]]="-"),"",Tabela1[[#This Row],[Czas 2018]]/Tabela1[[#This Row],[Czas 2017]]-1)</f>
        <v/>
      </c>
      <c r="Q79" s="14" t="str">
        <f>IF(OR(Tabela1[[#This Row],[Czas 2018]]="-",Tabela1[[#This Row],[Czas 2019]]="-"),"",Tabela1[[#This Row],[Czas 2019]]/Tabela1[[#This Row],[Czas 2018]]-1)</f>
        <v/>
      </c>
      <c r="R79" s="14">
        <f>IF(OR(Tabela1[[#This Row],[Czas 2019]]="-",Tabela1[[#This Row],[Czas 2020]]="-"),"",Tabela1[[#This Row],[Czas 2020]]/Tabela1[[#This Row],[Czas 2019]]-1)</f>
        <v>-2.4227642276422601E-2</v>
      </c>
      <c r="S79" s="15" t="str">
        <f>IF(OR(Tabela1[[#This Row],[Czas 2020]]="-",Tabela1[[#This Row],[Czas 2021]]="-"),"",Tabela1[[#This Row],[Czas 2021]]/Tabela1[[#This Row],[Czas 2020]]-1)</f>
        <v/>
      </c>
      <c r="T79" s="15" t="str">
        <f>IF(OR(Tabela1[[#This Row],[Czas 2021]]="-",Tabela1[[#This Row],[Czas 2022]]="-"),"",Tabela1[[#This Row],[Czas 2022]]/Tabela1[[#This Row],[Czas 2021]]-1)</f>
        <v/>
      </c>
      <c r="U7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0" spans="1:21" x14ac:dyDescent="0.25">
      <c r="A80" s="12" t="s">
        <v>84</v>
      </c>
      <c r="B80" s="18" t="s">
        <v>85</v>
      </c>
      <c r="C80" s="26" t="s">
        <v>14</v>
      </c>
      <c r="D80" s="28" t="s">
        <v>14</v>
      </c>
      <c r="E80" s="26" t="s">
        <v>14</v>
      </c>
      <c r="F80" s="28" t="s">
        <v>14</v>
      </c>
      <c r="G80" s="26">
        <v>1.0138888888888888E-2</v>
      </c>
      <c r="H80" s="28">
        <v>22</v>
      </c>
      <c r="I80" s="27" t="s">
        <v>14</v>
      </c>
      <c r="J80" s="28" t="s">
        <v>14</v>
      </c>
      <c r="K80" s="27" t="s">
        <v>14</v>
      </c>
      <c r="L80" s="28" t="s">
        <v>14</v>
      </c>
      <c r="M80" s="27" t="s">
        <v>14</v>
      </c>
      <c r="N80" s="28" t="s">
        <v>14</v>
      </c>
      <c r="O80" s="27">
        <f>MIN(Tabela1[[#This Row],[Czas 2017]],Tabela1[[#This Row],[Czas 2018]],Tabela1[[#This Row],[Czas 2019]],Tabela1[[#This Row],[Czas 2020]],Tabela1[[#This Row],[Czas 2021]],Tabela1[[#This Row],[Czas 2022]])</f>
        <v>1.0138888888888888E-2</v>
      </c>
      <c r="P80" s="14" t="str">
        <f>IF(OR(Tabela1[[#This Row],[Czas 2017]]="-",Tabela1[[#This Row],[Czas 2018]]="-"),"",Tabela1[[#This Row],[Czas 2018]]/Tabela1[[#This Row],[Czas 2017]]-1)</f>
        <v/>
      </c>
      <c r="Q80" s="14" t="str">
        <f>IF(OR(Tabela1[[#This Row],[Czas 2018]]="-",Tabela1[[#This Row],[Czas 2019]]="-"),"",Tabela1[[#This Row],[Czas 2019]]/Tabela1[[#This Row],[Czas 2018]]-1)</f>
        <v/>
      </c>
      <c r="R80" s="14" t="str">
        <f>IF(OR(Tabela1[[#This Row],[Czas 2019]]="-",Tabela1[[#This Row],[Czas 2020]]="-"),"",Tabela1[[#This Row],[Czas 2020]]/Tabela1[[#This Row],[Czas 2019]]-1)</f>
        <v/>
      </c>
      <c r="S80" s="15" t="str">
        <f>IF(OR(Tabela1[[#This Row],[Czas 2020]]="-",Tabela1[[#This Row],[Czas 2021]]="-"),"",Tabela1[[#This Row],[Czas 2021]]/Tabela1[[#This Row],[Czas 2020]]-1)</f>
        <v/>
      </c>
      <c r="T80" s="15" t="str">
        <f>IF(OR(Tabela1[[#This Row],[Czas 2021]]="-",Tabela1[[#This Row],[Czas 2022]]="-"),"",Tabela1[[#This Row],[Czas 2022]]/Tabela1[[#This Row],[Czas 2021]]-1)</f>
        <v/>
      </c>
      <c r="U8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1" spans="1:21" x14ac:dyDescent="0.25">
      <c r="A81" s="16" t="s">
        <v>103</v>
      </c>
      <c r="B81" s="19" t="s">
        <v>104</v>
      </c>
      <c r="C81" s="26">
        <v>1.037037037037037E-2</v>
      </c>
      <c r="D81" s="28">
        <v>9</v>
      </c>
      <c r="E81" s="26" t="s">
        <v>14</v>
      </c>
      <c r="F81" s="28" t="s">
        <v>14</v>
      </c>
      <c r="G81" s="26" t="s">
        <v>14</v>
      </c>
      <c r="H81" s="28" t="s">
        <v>14</v>
      </c>
      <c r="I81" s="27" t="s">
        <v>14</v>
      </c>
      <c r="J81" s="28" t="s">
        <v>14</v>
      </c>
      <c r="K81" s="27" t="s">
        <v>14</v>
      </c>
      <c r="L81" s="28" t="s">
        <v>14</v>
      </c>
      <c r="M81" s="27" t="s">
        <v>14</v>
      </c>
      <c r="N81" s="28" t="s">
        <v>14</v>
      </c>
      <c r="O81" s="27">
        <f>MIN(Tabela1[[#This Row],[Czas 2017]],Tabela1[[#This Row],[Czas 2018]],Tabela1[[#This Row],[Czas 2019]],Tabela1[[#This Row],[Czas 2020]],Tabela1[[#This Row],[Czas 2021]],Tabela1[[#This Row],[Czas 2022]])</f>
        <v>1.037037037037037E-2</v>
      </c>
      <c r="P81" s="14" t="str">
        <f>IF(OR(Tabela1[[#This Row],[Czas 2017]]="-",Tabela1[[#This Row],[Czas 2018]]="-"),"",Tabela1[[#This Row],[Czas 2018]]/Tabela1[[#This Row],[Czas 2017]]-1)</f>
        <v/>
      </c>
      <c r="Q81" s="14" t="str">
        <f>IF(OR(Tabela1[[#This Row],[Czas 2018]]="-",Tabela1[[#This Row],[Czas 2019]]="-"),"",Tabela1[[#This Row],[Czas 2019]]/Tabela1[[#This Row],[Czas 2018]]-1)</f>
        <v/>
      </c>
      <c r="R81" s="14" t="str">
        <f>IF(OR(Tabela1[[#This Row],[Czas 2019]]="-",Tabela1[[#This Row],[Czas 2020]]="-"),"",Tabela1[[#This Row],[Czas 2020]]/Tabela1[[#This Row],[Czas 2019]]-1)</f>
        <v/>
      </c>
      <c r="S81" s="15" t="str">
        <f>IF(OR(Tabela1[[#This Row],[Czas 2020]]="-",Tabela1[[#This Row],[Czas 2021]]="-"),"",Tabela1[[#This Row],[Czas 2021]]/Tabela1[[#This Row],[Czas 2020]]-1)</f>
        <v/>
      </c>
      <c r="T81" s="15" t="str">
        <f>IF(OR(Tabela1[[#This Row],[Czas 2021]]="-",Tabela1[[#This Row],[Czas 2022]]="-"),"",Tabela1[[#This Row],[Czas 2022]]/Tabela1[[#This Row],[Czas 2021]]-1)</f>
        <v/>
      </c>
      <c r="U8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2" spans="1:21" x14ac:dyDescent="0.25">
      <c r="A82" s="12" t="s">
        <v>207</v>
      </c>
      <c r="B82" s="34" t="s">
        <v>39</v>
      </c>
      <c r="C82" s="26" t="s">
        <v>14</v>
      </c>
      <c r="D82" s="28" t="s">
        <v>14</v>
      </c>
      <c r="E82" s="26" t="s">
        <v>14</v>
      </c>
      <c r="F82" s="28" t="s">
        <v>14</v>
      </c>
      <c r="G82" s="26" t="s">
        <v>14</v>
      </c>
      <c r="H82" s="28" t="s">
        <v>14</v>
      </c>
      <c r="I82" s="26" t="s">
        <v>14</v>
      </c>
      <c r="J82" s="28" t="s">
        <v>14</v>
      </c>
      <c r="K82" s="27">
        <v>1.1318055555555553E-2</v>
      </c>
      <c r="L82" s="28">
        <v>30</v>
      </c>
      <c r="M82" s="27" t="s">
        <v>14</v>
      </c>
      <c r="N82" s="28" t="s">
        <v>14</v>
      </c>
      <c r="O82" s="27">
        <f>MIN(Tabela1[[#This Row],[Czas 2017]],Tabela1[[#This Row],[Czas 2018]],Tabela1[[#This Row],[Czas 2019]],Tabela1[[#This Row],[Czas 2020]],Tabela1[[#This Row],[Czas 2021]],Tabela1[[#This Row],[Czas 2022]])</f>
        <v>1.1318055555555553E-2</v>
      </c>
      <c r="P82" s="14" t="str">
        <f>IF(OR(Tabela1[[#This Row],[Czas 2017]]="-",Tabela1[[#This Row],[Czas 2018]]="-"),"",Tabela1[[#This Row],[Czas 2018]]/Tabela1[[#This Row],[Czas 2017]]-1)</f>
        <v/>
      </c>
      <c r="Q82" s="14" t="str">
        <f>IF(OR(Tabela1[[#This Row],[Czas 2018]]="-",Tabela1[[#This Row],[Czas 2019]]="-"),"",Tabela1[[#This Row],[Czas 2019]]/Tabela1[[#This Row],[Czas 2018]]-1)</f>
        <v/>
      </c>
      <c r="R82" s="14" t="str">
        <f>IF(OR(Tabela1[[#This Row],[Czas 2019]]="-",Tabela1[[#This Row],[Czas 2020]]="-"),"",Tabela1[[#This Row],[Czas 2020]]/Tabela1[[#This Row],[Czas 2019]]-1)</f>
        <v/>
      </c>
      <c r="S82" s="15" t="str">
        <f>IF(OR(Tabela1[[#This Row],[Czas 2020]]="-",Tabela1[[#This Row],[Czas 2021]]="-"),"",Tabela1[[#This Row],[Czas 2021]]/Tabela1[[#This Row],[Czas 2020]]-1)</f>
        <v/>
      </c>
      <c r="T82" s="15" t="str">
        <f>IF(OR(Tabela1[[#This Row],[Czas 2021]]="-",Tabela1[[#This Row],[Czas 2022]]="-"),"",Tabela1[[#This Row],[Czas 2022]]/Tabela1[[#This Row],[Czas 2021]]-1)</f>
        <v/>
      </c>
      <c r="U8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3" spans="1:21" x14ac:dyDescent="0.25">
      <c r="A83" s="12" t="s">
        <v>37</v>
      </c>
      <c r="B83" s="18" t="s">
        <v>20</v>
      </c>
      <c r="C83" s="26" t="s">
        <v>14</v>
      </c>
      <c r="D83" s="28" t="s">
        <v>14</v>
      </c>
      <c r="E83" s="26">
        <v>9.6643518518518511E-3</v>
      </c>
      <c r="F83" s="28">
        <v>7</v>
      </c>
      <c r="G83" s="26">
        <v>9.2824074074074076E-3</v>
      </c>
      <c r="H83" s="28">
        <v>8</v>
      </c>
      <c r="I83" s="27" t="s">
        <v>14</v>
      </c>
      <c r="J83" s="28" t="s">
        <v>14</v>
      </c>
      <c r="K83" s="27" t="s">
        <v>14</v>
      </c>
      <c r="L83" s="28" t="s">
        <v>14</v>
      </c>
      <c r="M83" s="27" t="s">
        <v>14</v>
      </c>
      <c r="N83" s="28" t="s">
        <v>14</v>
      </c>
      <c r="O83" s="27">
        <f>MIN(Tabela1[[#This Row],[Czas 2017]],Tabela1[[#This Row],[Czas 2018]],Tabela1[[#This Row],[Czas 2019]],Tabela1[[#This Row],[Czas 2020]],Tabela1[[#This Row],[Czas 2021]],Tabela1[[#This Row],[Czas 2022]])</f>
        <v>9.2824074074074076E-3</v>
      </c>
      <c r="P83" s="14" t="str">
        <f>IF(OR(Tabela1[[#This Row],[Czas 2017]]="-",Tabela1[[#This Row],[Czas 2018]]="-"),"",Tabela1[[#This Row],[Czas 2018]]/Tabela1[[#This Row],[Czas 2017]]-1)</f>
        <v/>
      </c>
      <c r="Q83" s="14">
        <f>IF(OR(Tabela1[[#This Row],[Czas 2018]]="-",Tabela1[[#This Row],[Czas 2019]]="-"),"",Tabela1[[#This Row],[Czas 2019]]/Tabela1[[#This Row],[Czas 2018]]-1)</f>
        <v>-3.9520958083832269E-2</v>
      </c>
      <c r="R83" s="14" t="str">
        <f>IF(OR(Tabela1[[#This Row],[Czas 2019]]="-",Tabela1[[#This Row],[Czas 2020]]="-"),"",Tabela1[[#This Row],[Czas 2020]]/Tabela1[[#This Row],[Czas 2019]]-1)</f>
        <v/>
      </c>
      <c r="S83" s="15" t="str">
        <f>IF(OR(Tabela1[[#This Row],[Czas 2020]]="-",Tabela1[[#This Row],[Czas 2021]]="-"),"",Tabela1[[#This Row],[Czas 2021]]/Tabela1[[#This Row],[Czas 2020]]-1)</f>
        <v/>
      </c>
      <c r="T83" s="15" t="str">
        <f>IF(OR(Tabela1[[#This Row],[Czas 2021]]="-",Tabela1[[#This Row],[Czas 2022]]="-"),"",Tabela1[[#This Row],[Czas 2022]]/Tabela1[[#This Row],[Czas 2021]]-1)</f>
        <v/>
      </c>
      <c r="U8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4" spans="1:21" x14ac:dyDescent="0.25">
      <c r="A84" s="12" t="s">
        <v>167</v>
      </c>
      <c r="B84" s="18" t="s">
        <v>31</v>
      </c>
      <c r="C84" s="26" t="s">
        <v>14</v>
      </c>
      <c r="D84" s="28" t="s">
        <v>14</v>
      </c>
      <c r="E84" s="26" t="s">
        <v>14</v>
      </c>
      <c r="F84" s="28" t="s">
        <v>14</v>
      </c>
      <c r="G84" s="26">
        <v>1.1805555555555555E-2</v>
      </c>
      <c r="H84" s="28">
        <v>48</v>
      </c>
      <c r="I84" s="27" t="s">
        <v>14</v>
      </c>
      <c r="J84" s="28" t="s">
        <v>14</v>
      </c>
      <c r="K84" s="27" t="s">
        <v>14</v>
      </c>
      <c r="L84" s="28" t="s">
        <v>14</v>
      </c>
      <c r="M84" s="27" t="s">
        <v>14</v>
      </c>
      <c r="N84" s="28" t="s">
        <v>14</v>
      </c>
      <c r="O84" s="27">
        <f>MIN(Tabela1[[#This Row],[Czas 2017]],Tabela1[[#This Row],[Czas 2018]],Tabela1[[#This Row],[Czas 2019]],Tabela1[[#This Row],[Czas 2020]],Tabela1[[#This Row],[Czas 2021]],Tabela1[[#This Row],[Czas 2022]])</f>
        <v>1.1805555555555555E-2</v>
      </c>
      <c r="P84" s="14" t="str">
        <f>IF(OR(Tabela1[[#This Row],[Czas 2017]]="-",Tabela1[[#This Row],[Czas 2018]]="-"),"",Tabela1[[#This Row],[Czas 2018]]/Tabela1[[#This Row],[Czas 2017]]-1)</f>
        <v/>
      </c>
      <c r="Q84" s="14" t="str">
        <f>IF(OR(Tabela1[[#This Row],[Czas 2018]]="-",Tabela1[[#This Row],[Czas 2019]]="-"),"",Tabela1[[#This Row],[Czas 2019]]/Tabela1[[#This Row],[Czas 2018]]-1)</f>
        <v/>
      </c>
      <c r="R84" s="14" t="str">
        <f>IF(OR(Tabela1[[#This Row],[Czas 2019]]="-",Tabela1[[#This Row],[Czas 2020]]="-"),"",Tabela1[[#This Row],[Czas 2020]]/Tabela1[[#This Row],[Czas 2019]]-1)</f>
        <v/>
      </c>
      <c r="S84" s="15" t="str">
        <f>IF(OR(Tabela1[[#This Row],[Czas 2020]]="-",Tabela1[[#This Row],[Czas 2021]]="-"),"",Tabela1[[#This Row],[Czas 2021]]/Tabela1[[#This Row],[Czas 2020]]-1)</f>
        <v/>
      </c>
      <c r="T84" s="15" t="str">
        <f>IF(OR(Tabela1[[#This Row],[Czas 2021]]="-",Tabela1[[#This Row],[Czas 2022]]="-"),"",Tabela1[[#This Row],[Czas 2022]]/Tabela1[[#This Row],[Czas 2021]]-1)</f>
        <v/>
      </c>
      <c r="U8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5" spans="1:21" x14ac:dyDescent="0.25">
      <c r="A85" s="12" t="s">
        <v>146</v>
      </c>
      <c r="B85" s="18" t="s">
        <v>96</v>
      </c>
      <c r="C85" s="26" t="s">
        <v>14</v>
      </c>
      <c r="D85" s="28" t="s">
        <v>14</v>
      </c>
      <c r="E85" s="26">
        <v>1.1458333333333334E-2</v>
      </c>
      <c r="F85" s="28">
        <v>36</v>
      </c>
      <c r="G85" s="26">
        <v>1.119212962962963E-2</v>
      </c>
      <c r="H85" s="28">
        <v>36</v>
      </c>
      <c r="I85" s="27" t="s">
        <v>14</v>
      </c>
      <c r="J85" s="28" t="s">
        <v>14</v>
      </c>
      <c r="K85" s="27" t="s">
        <v>14</v>
      </c>
      <c r="L85" s="28" t="s">
        <v>14</v>
      </c>
      <c r="M85" s="27" t="s">
        <v>14</v>
      </c>
      <c r="N85" s="28" t="s">
        <v>14</v>
      </c>
      <c r="O85" s="27">
        <f>MIN(Tabela1[[#This Row],[Czas 2017]],Tabela1[[#This Row],[Czas 2018]],Tabela1[[#This Row],[Czas 2019]],Tabela1[[#This Row],[Czas 2020]],Tabela1[[#This Row],[Czas 2021]],Tabela1[[#This Row],[Czas 2022]])</f>
        <v>1.119212962962963E-2</v>
      </c>
      <c r="P85" s="14" t="str">
        <f>IF(OR(Tabela1[[#This Row],[Czas 2017]]="-",Tabela1[[#This Row],[Czas 2018]]="-"),"",Tabela1[[#This Row],[Czas 2018]]/Tabela1[[#This Row],[Czas 2017]]-1)</f>
        <v/>
      </c>
      <c r="Q85" s="14">
        <f>IF(OR(Tabela1[[#This Row],[Czas 2018]]="-",Tabela1[[#This Row],[Czas 2019]]="-"),"",Tabela1[[#This Row],[Czas 2019]]/Tabela1[[#This Row],[Czas 2018]]-1)</f>
        <v>-2.3232323232323271E-2</v>
      </c>
      <c r="R85" s="14" t="str">
        <f>IF(OR(Tabela1[[#This Row],[Czas 2019]]="-",Tabela1[[#This Row],[Czas 2020]]="-"),"",Tabela1[[#This Row],[Czas 2020]]/Tabela1[[#This Row],[Czas 2019]]-1)</f>
        <v/>
      </c>
      <c r="S85" s="15" t="str">
        <f>IF(OR(Tabela1[[#This Row],[Czas 2020]]="-",Tabela1[[#This Row],[Czas 2021]]="-"),"",Tabela1[[#This Row],[Czas 2021]]/Tabela1[[#This Row],[Czas 2020]]-1)</f>
        <v/>
      </c>
      <c r="T85" s="15" t="str">
        <f>IF(OR(Tabela1[[#This Row],[Czas 2021]]="-",Tabela1[[#This Row],[Czas 2022]]="-"),"",Tabela1[[#This Row],[Czas 2022]]/Tabela1[[#This Row],[Czas 2021]]-1)</f>
        <v/>
      </c>
      <c r="U8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6" spans="1:21" x14ac:dyDescent="0.25">
      <c r="A86" s="12" t="s">
        <v>97</v>
      </c>
      <c r="B86" s="18" t="s">
        <v>98</v>
      </c>
      <c r="C86" s="26" t="s">
        <v>14</v>
      </c>
      <c r="D86" s="28" t="s">
        <v>14</v>
      </c>
      <c r="E86" s="26" t="s">
        <v>14</v>
      </c>
      <c r="F86" s="28" t="s">
        <v>14</v>
      </c>
      <c r="G86" s="26">
        <v>1.0300925925925927E-2</v>
      </c>
      <c r="H86" s="28">
        <v>24</v>
      </c>
      <c r="I86" s="27" t="s">
        <v>14</v>
      </c>
      <c r="J86" s="28" t="s">
        <v>14</v>
      </c>
      <c r="K86" s="27" t="s">
        <v>14</v>
      </c>
      <c r="L86" s="28" t="s">
        <v>14</v>
      </c>
      <c r="M86" s="27" t="s">
        <v>14</v>
      </c>
      <c r="N86" s="28" t="s">
        <v>14</v>
      </c>
      <c r="O86" s="27">
        <f>MIN(Tabela1[[#This Row],[Czas 2017]],Tabela1[[#This Row],[Czas 2018]],Tabela1[[#This Row],[Czas 2019]],Tabela1[[#This Row],[Czas 2020]],Tabela1[[#This Row],[Czas 2021]],Tabela1[[#This Row],[Czas 2022]])</f>
        <v>1.0300925925925927E-2</v>
      </c>
      <c r="P86" s="14" t="str">
        <f>IF(OR(Tabela1[[#This Row],[Czas 2017]]="-",Tabela1[[#This Row],[Czas 2018]]="-"),"",Tabela1[[#This Row],[Czas 2018]]/Tabela1[[#This Row],[Czas 2017]]-1)</f>
        <v/>
      </c>
      <c r="Q86" s="14" t="str">
        <f>IF(OR(Tabela1[[#This Row],[Czas 2018]]="-",Tabela1[[#This Row],[Czas 2019]]="-"),"",Tabela1[[#This Row],[Czas 2019]]/Tabela1[[#This Row],[Czas 2018]]-1)</f>
        <v/>
      </c>
      <c r="R86" s="14" t="str">
        <f>IF(OR(Tabela1[[#This Row],[Czas 2019]]="-",Tabela1[[#This Row],[Czas 2020]]="-"),"",Tabela1[[#This Row],[Czas 2020]]/Tabela1[[#This Row],[Czas 2019]]-1)</f>
        <v/>
      </c>
      <c r="S86" s="15" t="str">
        <f>IF(OR(Tabela1[[#This Row],[Czas 2020]]="-",Tabela1[[#This Row],[Czas 2021]]="-"),"",Tabela1[[#This Row],[Czas 2021]]/Tabela1[[#This Row],[Czas 2020]]-1)</f>
        <v/>
      </c>
      <c r="T86" s="15" t="str">
        <f>IF(OR(Tabela1[[#This Row],[Czas 2021]]="-",Tabela1[[#This Row],[Czas 2022]]="-"),"",Tabela1[[#This Row],[Czas 2022]]/Tabela1[[#This Row],[Czas 2021]]-1)</f>
        <v/>
      </c>
      <c r="U8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7" spans="1:21" x14ac:dyDescent="0.25">
      <c r="A87" s="12" t="s">
        <v>174</v>
      </c>
      <c r="B87" s="13" t="s">
        <v>157</v>
      </c>
      <c r="C87" s="26" t="s">
        <v>14</v>
      </c>
      <c r="D87" s="28" t="s">
        <v>14</v>
      </c>
      <c r="E87" s="26" t="s">
        <v>14</v>
      </c>
      <c r="F87" s="28" t="s">
        <v>14</v>
      </c>
      <c r="G87" s="26">
        <v>1.2106481481481482E-2</v>
      </c>
      <c r="H87" s="28">
        <v>55</v>
      </c>
      <c r="I87" s="27" t="s">
        <v>14</v>
      </c>
      <c r="J87" s="28" t="s">
        <v>14</v>
      </c>
      <c r="K87" s="27" t="s">
        <v>14</v>
      </c>
      <c r="L87" s="28" t="s">
        <v>14</v>
      </c>
      <c r="M87" s="27" t="s">
        <v>14</v>
      </c>
      <c r="N87" s="28" t="s">
        <v>14</v>
      </c>
      <c r="O87" s="27">
        <f>MIN(Tabela1[[#This Row],[Czas 2017]],Tabela1[[#This Row],[Czas 2018]],Tabela1[[#This Row],[Czas 2019]],Tabela1[[#This Row],[Czas 2020]],Tabela1[[#This Row],[Czas 2021]],Tabela1[[#This Row],[Czas 2022]])</f>
        <v>1.2106481481481482E-2</v>
      </c>
      <c r="P87" s="14" t="str">
        <f>IF(OR(Tabela1[[#This Row],[Czas 2017]]="-",Tabela1[[#This Row],[Czas 2018]]="-"),"",Tabela1[[#This Row],[Czas 2018]]/Tabela1[[#This Row],[Czas 2017]]-1)</f>
        <v/>
      </c>
      <c r="Q87" s="14" t="str">
        <f>IF(OR(Tabela1[[#This Row],[Czas 2018]]="-",Tabela1[[#This Row],[Czas 2019]]="-"),"",Tabela1[[#This Row],[Czas 2019]]/Tabela1[[#This Row],[Czas 2018]]-1)</f>
        <v/>
      </c>
      <c r="R87" s="14" t="str">
        <f>IF(OR(Tabela1[[#This Row],[Czas 2019]]="-",Tabela1[[#This Row],[Czas 2020]]="-"),"",Tabela1[[#This Row],[Czas 2020]]/Tabela1[[#This Row],[Czas 2019]]-1)</f>
        <v/>
      </c>
      <c r="S87" s="15" t="str">
        <f>IF(OR(Tabela1[[#This Row],[Czas 2020]]="-",Tabela1[[#This Row],[Czas 2021]]="-"),"",Tabela1[[#This Row],[Czas 2021]]/Tabela1[[#This Row],[Czas 2020]]-1)</f>
        <v/>
      </c>
      <c r="T87" s="15" t="str">
        <f>IF(OR(Tabela1[[#This Row],[Czas 2021]]="-",Tabela1[[#This Row],[Czas 2022]]="-"),"",Tabela1[[#This Row],[Czas 2022]]/Tabela1[[#This Row],[Czas 2021]]-1)</f>
        <v/>
      </c>
      <c r="U8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8" spans="1:21" x14ac:dyDescent="0.25">
      <c r="A88" s="12" t="s">
        <v>209</v>
      </c>
      <c r="B88" s="33" t="s">
        <v>116</v>
      </c>
      <c r="C88" s="26" t="s">
        <v>14</v>
      </c>
      <c r="D88" s="28" t="s">
        <v>14</v>
      </c>
      <c r="E88" s="26" t="s">
        <v>14</v>
      </c>
      <c r="F88" s="28" t="s">
        <v>14</v>
      </c>
      <c r="G88" s="26" t="s">
        <v>14</v>
      </c>
      <c r="H88" s="28" t="s">
        <v>14</v>
      </c>
      <c r="I88" s="26" t="s">
        <v>14</v>
      </c>
      <c r="J88" s="28" t="s">
        <v>14</v>
      </c>
      <c r="K88" s="27">
        <v>1.0507986111111112E-2</v>
      </c>
      <c r="L88" s="28">
        <v>15</v>
      </c>
      <c r="M88" s="27" t="s">
        <v>14</v>
      </c>
      <c r="N88" s="28" t="s">
        <v>14</v>
      </c>
      <c r="O88" s="27">
        <f>MIN(Tabela1[[#This Row],[Czas 2017]],Tabela1[[#This Row],[Czas 2018]],Tabela1[[#This Row],[Czas 2019]],Tabela1[[#This Row],[Czas 2020]],Tabela1[[#This Row],[Czas 2021]],Tabela1[[#This Row],[Czas 2022]])</f>
        <v>1.0507986111111112E-2</v>
      </c>
      <c r="P88" s="14" t="str">
        <f>IF(OR(Tabela1[[#This Row],[Czas 2017]]="-",Tabela1[[#This Row],[Czas 2018]]="-"),"",Tabela1[[#This Row],[Czas 2018]]/Tabela1[[#This Row],[Czas 2017]]-1)</f>
        <v/>
      </c>
      <c r="Q88" s="14" t="str">
        <f>IF(OR(Tabela1[[#This Row],[Czas 2018]]="-",Tabela1[[#This Row],[Czas 2019]]="-"),"",Tabela1[[#This Row],[Czas 2019]]/Tabela1[[#This Row],[Czas 2018]]-1)</f>
        <v/>
      </c>
      <c r="R88" s="14" t="str">
        <f>IF(OR(Tabela1[[#This Row],[Czas 2019]]="-",Tabela1[[#This Row],[Czas 2020]]="-"),"",Tabela1[[#This Row],[Czas 2020]]/Tabela1[[#This Row],[Czas 2019]]-1)</f>
        <v/>
      </c>
      <c r="S88" s="15" t="str">
        <f>IF(OR(Tabela1[[#This Row],[Czas 2020]]="-",Tabela1[[#This Row],[Czas 2021]]="-"),"",Tabela1[[#This Row],[Czas 2021]]/Tabela1[[#This Row],[Czas 2020]]-1)</f>
        <v/>
      </c>
      <c r="T88" s="15" t="str">
        <f>IF(OR(Tabela1[[#This Row],[Czas 2021]]="-",Tabela1[[#This Row],[Czas 2022]]="-"),"",Tabela1[[#This Row],[Czas 2022]]/Tabela1[[#This Row],[Czas 2021]]-1)</f>
        <v/>
      </c>
      <c r="U8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89" spans="1:21" x14ac:dyDescent="0.25">
      <c r="A89" s="12" t="s">
        <v>209</v>
      </c>
      <c r="B89" s="33" t="s">
        <v>78</v>
      </c>
      <c r="C89" s="26" t="s">
        <v>14</v>
      </c>
      <c r="D89" s="28" t="s">
        <v>14</v>
      </c>
      <c r="E89" s="26" t="s">
        <v>14</v>
      </c>
      <c r="F89" s="28" t="s">
        <v>14</v>
      </c>
      <c r="G89" s="26" t="s">
        <v>14</v>
      </c>
      <c r="H89" s="28" t="s">
        <v>14</v>
      </c>
      <c r="I89" s="26" t="s">
        <v>14</v>
      </c>
      <c r="J89" s="28" t="s">
        <v>14</v>
      </c>
      <c r="K89" s="27">
        <v>1.068113425925926E-2</v>
      </c>
      <c r="L89" s="28">
        <v>18</v>
      </c>
      <c r="M89" s="27" t="s">
        <v>14</v>
      </c>
      <c r="N89" s="28" t="s">
        <v>14</v>
      </c>
      <c r="O89" s="27">
        <f>MIN(Tabela1[[#This Row],[Czas 2017]],Tabela1[[#This Row],[Czas 2018]],Tabela1[[#This Row],[Czas 2019]],Tabela1[[#This Row],[Czas 2020]],Tabela1[[#This Row],[Czas 2021]],Tabela1[[#This Row],[Czas 2022]])</f>
        <v>1.068113425925926E-2</v>
      </c>
      <c r="P89" s="14" t="str">
        <f>IF(OR(Tabela1[[#This Row],[Czas 2017]]="-",Tabela1[[#This Row],[Czas 2018]]="-"),"",Tabela1[[#This Row],[Czas 2018]]/Tabela1[[#This Row],[Czas 2017]]-1)</f>
        <v/>
      </c>
      <c r="Q89" s="14" t="str">
        <f>IF(OR(Tabela1[[#This Row],[Czas 2018]]="-",Tabela1[[#This Row],[Czas 2019]]="-"),"",Tabela1[[#This Row],[Czas 2019]]/Tabela1[[#This Row],[Czas 2018]]-1)</f>
        <v/>
      </c>
      <c r="R89" s="14" t="str">
        <f>IF(OR(Tabela1[[#This Row],[Czas 2019]]="-",Tabela1[[#This Row],[Czas 2020]]="-"),"",Tabela1[[#This Row],[Czas 2020]]/Tabela1[[#This Row],[Czas 2019]]-1)</f>
        <v/>
      </c>
      <c r="S89" s="15" t="str">
        <f>IF(OR(Tabela1[[#This Row],[Czas 2020]]="-",Tabela1[[#This Row],[Czas 2021]]="-"),"",Tabela1[[#This Row],[Czas 2021]]/Tabela1[[#This Row],[Czas 2020]]-1)</f>
        <v/>
      </c>
      <c r="T89" s="15" t="str">
        <f>IF(OR(Tabela1[[#This Row],[Czas 2021]]="-",Tabela1[[#This Row],[Czas 2022]]="-"),"",Tabela1[[#This Row],[Czas 2022]]/Tabela1[[#This Row],[Czas 2021]]-1)</f>
        <v/>
      </c>
      <c r="U8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0" spans="1:21" x14ac:dyDescent="0.25">
      <c r="A90" s="12" t="s">
        <v>22</v>
      </c>
      <c r="B90" s="13" t="s">
        <v>23</v>
      </c>
      <c r="C90" s="26" t="s">
        <v>14</v>
      </c>
      <c r="D90" s="28" t="s">
        <v>14</v>
      </c>
      <c r="E90" s="26" t="s">
        <v>14</v>
      </c>
      <c r="F90" s="28" t="s">
        <v>14</v>
      </c>
      <c r="G90" s="26" t="s">
        <v>14</v>
      </c>
      <c r="H90" s="28" t="s">
        <v>14</v>
      </c>
      <c r="I90" s="27">
        <v>8.7863425925925921E-3</v>
      </c>
      <c r="J90" s="28">
        <v>2</v>
      </c>
      <c r="K90" s="27" t="s">
        <v>14</v>
      </c>
      <c r="L90" s="28" t="s">
        <v>14</v>
      </c>
      <c r="M90" s="27" t="s">
        <v>14</v>
      </c>
      <c r="N90" s="28" t="s">
        <v>14</v>
      </c>
      <c r="O90" s="27">
        <f>MIN(Tabela1[[#This Row],[Czas 2017]],Tabela1[[#This Row],[Czas 2018]],Tabela1[[#This Row],[Czas 2019]],Tabela1[[#This Row],[Czas 2020]],Tabela1[[#This Row],[Czas 2021]],Tabela1[[#This Row],[Czas 2022]])</f>
        <v>8.7863425925925921E-3</v>
      </c>
      <c r="P90" s="14" t="str">
        <f>IF(OR(Tabela1[[#This Row],[Czas 2017]]="-",Tabela1[[#This Row],[Czas 2018]]="-"),"",Tabela1[[#This Row],[Czas 2018]]/Tabela1[[#This Row],[Czas 2017]]-1)</f>
        <v/>
      </c>
      <c r="Q90" s="14" t="str">
        <f>IF(OR(Tabela1[[#This Row],[Czas 2018]]="-",Tabela1[[#This Row],[Czas 2019]]="-"),"",Tabela1[[#This Row],[Czas 2019]]/Tabela1[[#This Row],[Czas 2018]]-1)</f>
        <v/>
      </c>
      <c r="R90" s="14" t="str">
        <f>IF(OR(Tabela1[[#This Row],[Czas 2019]]="-",Tabela1[[#This Row],[Czas 2020]]="-"),"",Tabela1[[#This Row],[Czas 2020]]/Tabela1[[#This Row],[Czas 2019]]-1)</f>
        <v/>
      </c>
      <c r="S90" s="15" t="str">
        <f>IF(OR(Tabela1[[#This Row],[Czas 2020]]="-",Tabela1[[#This Row],[Czas 2021]]="-"),"",Tabela1[[#This Row],[Czas 2021]]/Tabela1[[#This Row],[Czas 2020]]-1)</f>
        <v/>
      </c>
      <c r="T90" s="15" t="str">
        <f>IF(OR(Tabela1[[#This Row],[Czas 2021]]="-",Tabela1[[#This Row],[Czas 2022]]="-"),"",Tabela1[[#This Row],[Czas 2022]]/Tabela1[[#This Row],[Czas 2021]]-1)</f>
        <v/>
      </c>
      <c r="U9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1" spans="1:21" x14ac:dyDescent="0.25">
      <c r="A91" s="12" t="s">
        <v>38</v>
      </c>
      <c r="B91" s="13" t="s">
        <v>39</v>
      </c>
      <c r="C91" s="26" t="s">
        <v>14</v>
      </c>
      <c r="D91" s="28" t="s">
        <v>14</v>
      </c>
      <c r="E91" s="26" t="s">
        <v>14</v>
      </c>
      <c r="F91" s="28" t="s">
        <v>14</v>
      </c>
      <c r="G91" s="26">
        <v>9.3518518518518525E-3</v>
      </c>
      <c r="H91" s="28">
        <v>9</v>
      </c>
      <c r="I91" s="27">
        <v>9.8553240740740736E-3</v>
      </c>
      <c r="J91" s="28">
        <v>17</v>
      </c>
      <c r="K91" s="27" t="s">
        <v>14</v>
      </c>
      <c r="L91" s="28" t="s">
        <v>14</v>
      </c>
      <c r="M91" s="27" t="s">
        <v>14</v>
      </c>
      <c r="N91" s="28" t="s">
        <v>14</v>
      </c>
      <c r="O91" s="27">
        <f>MIN(Tabela1[[#This Row],[Czas 2017]],Tabela1[[#This Row],[Czas 2018]],Tabela1[[#This Row],[Czas 2019]],Tabela1[[#This Row],[Czas 2020]],Tabela1[[#This Row],[Czas 2021]],Tabela1[[#This Row],[Czas 2022]])</f>
        <v>9.3518518518518525E-3</v>
      </c>
      <c r="P91" s="14" t="str">
        <f>IF(OR(Tabela1[[#This Row],[Czas 2017]]="-",Tabela1[[#This Row],[Czas 2018]]="-"),"",Tabela1[[#This Row],[Czas 2018]]/Tabela1[[#This Row],[Czas 2017]]-1)</f>
        <v/>
      </c>
      <c r="Q91" s="14" t="str">
        <f>IF(OR(Tabela1[[#This Row],[Czas 2018]]="-",Tabela1[[#This Row],[Czas 2019]]="-"),"",Tabela1[[#This Row],[Czas 2019]]/Tabela1[[#This Row],[Czas 2018]]-1)</f>
        <v/>
      </c>
      <c r="R91" s="14">
        <f>IF(OR(Tabela1[[#This Row],[Czas 2019]]="-",Tabela1[[#This Row],[Czas 2020]]="-"),"",Tabela1[[#This Row],[Czas 2020]]/Tabela1[[#This Row],[Czas 2019]]-1)</f>
        <v>5.3836633663366218E-2</v>
      </c>
      <c r="S91" s="15" t="str">
        <f>IF(OR(Tabela1[[#This Row],[Czas 2020]]="-",Tabela1[[#This Row],[Czas 2021]]="-"),"",Tabela1[[#This Row],[Czas 2021]]/Tabela1[[#This Row],[Czas 2020]]-1)</f>
        <v/>
      </c>
      <c r="T91" s="15" t="str">
        <f>IF(OR(Tabela1[[#This Row],[Czas 2021]]="-",Tabela1[[#This Row],[Czas 2022]]="-"),"",Tabela1[[#This Row],[Czas 2022]]/Tabela1[[#This Row],[Czas 2021]]-1)</f>
        <v/>
      </c>
      <c r="U9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2" spans="1:21" x14ac:dyDescent="0.25">
      <c r="A92" s="12" t="s">
        <v>175</v>
      </c>
      <c r="B92" s="13" t="s">
        <v>176</v>
      </c>
      <c r="C92" s="26" t="s">
        <v>14</v>
      </c>
      <c r="D92" s="28" t="s">
        <v>14</v>
      </c>
      <c r="E92" s="26">
        <v>1.2141203703703704E-2</v>
      </c>
      <c r="F92" s="28">
        <v>47</v>
      </c>
      <c r="G92" s="26" t="s">
        <v>14</v>
      </c>
      <c r="H92" s="28" t="s">
        <v>14</v>
      </c>
      <c r="I92" s="27" t="s">
        <v>14</v>
      </c>
      <c r="J92" s="28" t="s">
        <v>14</v>
      </c>
      <c r="K92" s="27" t="s">
        <v>14</v>
      </c>
      <c r="L92" s="28" t="s">
        <v>14</v>
      </c>
      <c r="M92" s="27" t="s">
        <v>14</v>
      </c>
      <c r="N92" s="28" t="s">
        <v>14</v>
      </c>
      <c r="O92" s="27">
        <f>MIN(Tabela1[[#This Row],[Czas 2017]],Tabela1[[#This Row],[Czas 2018]],Tabela1[[#This Row],[Czas 2019]],Tabela1[[#This Row],[Czas 2020]],Tabela1[[#This Row],[Czas 2021]],Tabela1[[#This Row],[Czas 2022]])</f>
        <v>1.2141203703703704E-2</v>
      </c>
      <c r="P92" s="14" t="str">
        <f>IF(OR(Tabela1[[#This Row],[Czas 2017]]="-",Tabela1[[#This Row],[Czas 2018]]="-"),"",Tabela1[[#This Row],[Czas 2018]]/Tabela1[[#This Row],[Czas 2017]]-1)</f>
        <v/>
      </c>
      <c r="Q92" s="14" t="str">
        <f>IF(OR(Tabela1[[#This Row],[Czas 2018]]="-",Tabela1[[#This Row],[Czas 2019]]="-"),"",Tabela1[[#This Row],[Czas 2019]]/Tabela1[[#This Row],[Czas 2018]]-1)</f>
        <v/>
      </c>
      <c r="R92" s="14" t="str">
        <f>IF(OR(Tabela1[[#This Row],[Czas 2019]]="-",Tabela1[[#This Row],[Czas 2020]]="-"),"",Tabela1[[#This Row],[Czas 2020]]/Tabela1[[#This Row],[Czas 2019]]-1)</f>
        <v/>
      </c>
      <c r="S92" s="15" t="str">
        <f>IF(OR(Tabela1[[#This Row],[Czas 2020]]="-",Tabela1[[#This Row],[Czas 2021]]="-"),"",Tabela1[[#This Row],[Czas 2021]]/Tabela1[[#This Row],[Czas 2020]]-1)</f>
        <v/>
      </c>
      <c r="T92" s="15" t="str">
        <f>IF(OR(Tabela1[[#This Row],[Czas 2021]]="-",Tabela1[[#This Row],[Czas 2022]]="-"),"",Tabela1[[#This Row],[Czas 2022]]/Tabela1[[#This Row],[Czas 2021]]-1)</f>
        <v/>
      </c>
      <c r="U9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3" spans="1:21" x14ac:dyDescent="0.25">
      <c r="A93" s="12" t="s">
        <v>66</v>
      </c>
      <c r="B93" s="13" t="s">
        <v>13</v>
      </c>
      <c r="C93" s="26" t="s">
        <v>14</v>
      </c>
      <c r="D93" s="28" t="s">
        <v>14</v>
      </c>
      <c r="E93" s="26">
        <v>9.8726851851851857E-3</v>
      </c>
      <c r="F93" s="28">
        <v>9</v>
      </c>
      <c r="G93" s="26" t="s">
        <v>14</v>
      </c>
      <c r="H93" s="28" t="s">
        <v>14</v>
      </c>
      <c r="I93" s="27" t="s">
        <v>14</v>
      </c>
      <c r="J93" s="28" t="s">
        <v>14</v>
      </c>
      <c r="K93" s="27" t="s">
        <v>14</v>
      </c>
      <c r="L93" s="28" t="s">
        <v>14</v>
      </c>
      <c r="M93" s="27" t="s">
        <v>14</v>
      </c>
      <c r="N93" s="28" t="s">
        <v>14</v>
      </c>
      <c r="O93" s="27">
        <f>MIN(Tabela1[[#This Row],[Czas 2017]],Tabela1[[#This Row],[Czas 2018]],Tabela1[[#This Row],[Czas 2019]],Tabela1[[#This Row],[Czas 2020]],Tabela1[[#This Row],[Czas 2021]],Tabela1[[#This Row],[Czas 2022]])</f>
        <v>9.8726851851851857E-3</v>
      </c>
      <c r="P93" s="14" t="str">
        <f>IF(OR(Tabela1[[#This Row],[Czas 2017]]="-",Tabela1[[#This Row],[Czas 2018]]="-"),"",Tabela1[[#This Row],[Czas 2018]]/Tabela1[[#This Row],[Czas 2017]]-1)</f>
        <v/>
      </c>
      <c r="Q93" s="14" t="str">
        <f>IF(OR(Tabela1[[#This Row],[Czas 2018]]="-",Tabela1[[#This Row],[Czas 2019]]="-"),"",Tabela1[[#This Row],[Czas 2019]]/Tabela1[[#This Row],[Czas 2018]]-1)</f>
        <v/>
      </c>
      <c r="R93" s="14" t="str">
        <f>IF(OR(Tabela1[[#This Row],[Czas 2019]]="-",Tabela1[[#This Row],[Czas 2020]]="-"),"",Tabela1[[#This Row],[Czas 2020]]/Tabela1[[#This Row],[Czas 2019]]-1)</f>
        <v/>
      </c>
      <c r="S93" s="15" t="str">
        <f>IF(OR(Tabela1[[#This Row],[Czas 2020]]="-",Tabela1[[#This Row],[Czas 2021]]="-"),"",Tabela1[[#This Row],[Czas 2021]]/Tabela1[[#This Row],[Czas 2020]]-1)</f>
        <v/>
      </c>
      <c r="T93" s="15" t="str">
        <f>IF(OR(Tabela1[[#This Row],[Czas 2021]]="-",Tabela1[[#This Row],[Czas 2022]]="-"),"",Tabela1[[#This Row],[Czas 2022]]/Tabela1[[#This Row],[Czas 2021]]-1)</f>
        <v/>
      </c>
      <c r="U9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4" spans="1:21" x14ac:dyDescent="0.25">
      <c r="A94" s="12" t="s">
        <v>210</v>
      </c>
      <c r="B94" s="33" t="s">
        <v>33</v>
      </c>
      <c r="C94" s="26" t="s">
        <v>14</v>
      </c>
      <c r="D94" s="28" t="s">
        <v>14</v>
      </c>
      <c r="E94" s="26" t="s">
        <v>14</v>
      </c>
      <c r="F94" s="28" t="s">
        <v>14</v>
      </c>
      <c r="G94" s="26" t="s">
        <v>14</v>
      </c>
      <c r="H94" s="28" t="s">
        <v>14</v>
      </c>
      <c r="I94" s="26" t="s">
        <v>14</v>
      </c>
      <c r="J94" s="28" t="s">
        <v>14</v>
      </c>
      <c r="K94" s="27">
        <v>1.3778240740740742E-2</v>
      </c>
      <c r="L94" s="28">
        <v>51</v>
      </c>
      <c r="M94" s="27" t="s">
        <v>14</v>
      </c>
      <c r="N94" s="28" t="s">
        <v>14</v>
      </c>
      <c r="O94" s="27">
        <f>MIN(Tabela1[[#This Row],[Czas 2017]],Tabela1[[#This Row],[Czas 2018]],Tabela1[[#This Row],[Czas 2019]],Tabela1[[#This Row],[Czas 2020]],Tabela1[[#This Row],[Czas 2021]],Tabela1[[#This Row],[Czas 2022]])</f>
        <v>1.3778240740740742E-2</v>
      </c>
      <c r="P94" s="14" t="str">
        <f>IF(OR(Tabela1[[#This Row],[Czas 2017]]="-",Tabela1[[#This Row],[Czas 2018]]="-"),"",Tabela1[[#This Row],[Czas 2018]]/Tabela1[[#This Row],[Czas 2017]]-1)</f>
        <v/>
      </c>
      <c r="Q94" s="14" t="str">
        <f>IF(OR(Tabela1[[#This Row],[Czas 2018]]="-",Tabela1[[#This Row],[Czas 2019]]="-"),"",Tabela1[[#This Row],[Czas 2019]]/Tabela1[[#This Row],[Czas 2018]]-1)</f>
        <v/>
      </c>
      <c r="R94" s="14" t="str">
        <f>IF(OR(Tabela1[[#This Row],[Czas 2019]]="-",Tabela1[[#This Row],[Czas 2020]]="-"),"",Tabela1[[#This Row],[Czas 2020]]/Tabela1[[#This Row],[Czas 2019]]-1)</f>
        <v/>
      </c>
      <c r="S94" s="15" t="str">
        <f>IF(OR(Tabela1[[#This Row],[Czas 2020]]="-",Tabela1[[#This Row],[Czas 2021]]="-"),"",Tabela1[[#This Row],[Czas 2021]]/Tabela1[[#This Row],[Czas 2020]]-1)</f>
        <v/>
      </c>
      <c r="T94" s="15" t="str">
        <f>IF(OR(Tabela1[[#This Row],[Czas 2021]]="-",Tabela1[[#This Row],[Czas 2022]]="-"),"",Tabela1[[#This Row],[Czas 2022]]/Tabela1[[#This Row],[Czas 2021]]-1)</f>
        <v/>
      </c>
      <c r="U9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5" spans="1:21" x14ac:dyDescent="0.25">
      <c r="A95" s="12" t="s">
        <v>36</v>
      </c>
      <c r="B95" s="13" t="s">
        <v>18</v>
      </c>
      <c r="C95" s="26" t="s">
        <v>14</v>
      </c>
      <c r="D95" s="28" t="s">
        <v>14</v>
      </c>
      <c r="E95" s="26">
        <v>9.6296296296296303E-3</v>
      </c>
      <c r="F95" s="28">
        <v>5</v>
      </c>
      <c r="G95" s="26" t="s">
        <v>14</v>
      </c>
      <c r="H95" s="28" t="s">
        <v>14</v>
      </c>
      <c r="I95" s="27">
        <v>9.2527777777777782E-3</v>
      </c>
      <c r="J95" s="28">
        <v>7</v>
      </c>
      <c r="K95" s="27" t="s">
        <v>14</v>
      </c>
      <c r="L95" s="28" t="s">
        <v>14</v>
      </c>
      <c r="M95" s="27" t="s">
        <v>14</v>
      </c>
      <c r="N95" s="28" t="s">
        <v>14</v>
      </c>
      <c r="O95" s="27">
        <f>MIN(Tabela1[[#This Row],[Czas 2017]],Tabela1[[#This Row],[Czas 2018]],Tabela1[[#This Row],[Czas 2019]],Tabela1[[#This Row],[Czas 2020]],Tabela1[[#This Row],[Czas 2021]],Tabela1[[#This Row],[Czas 2022]])</f>
        <v>9.2527777777777782E-3</v>
      </c>
      <c r="P95" s="14" t="str">
        <f>IF(OR(Tabela1[[#This Row],[Czas 2017]]="-",Tabela1[[#This Row],[Czas 2018]]="-"),"",Tabela1[[#This Row],[Czas 2018]]/Tabela1[[#This Row],[Czas 2017]]-1)</f>
        <v/>
      </c>
      <c r="Q95" s="14" t="str">
        <f>IF(OR(Tabela1[[#This Row],[Czas 2018]]="-",Tabela1[[#This Row],[Czas 2019]]="-"),"",Tabela1[[#This Row],[Czas 2019]]/Tabela1[[#This Row],[Czas 2018]]-1)</f>
        <v/>
      </c>
      <c r="R95" s="14" t="str">
        <f>IF(OR(Tabela1[[#This Row],[Czas 2019]]="-",Tabela1[[#This Row],[Czas 2020]]="-"),"",Tabela1[[#This Row],[Czas 2020]]/Tabela1[[#This Row],[Czas 2019]]-1)</f>
        <v/>
      </c>
      <c r="S95" s="15" t="str">
        <f>IF(OR(Tabela1[[#This Row],[Czas 2020]]="-",Tabela1[[#This Row],[Czas 2021]]="-"),"",Tabela1[[#This Row],[Czas 2021]]/Tabela1[[#This Row],[Czas 2020]]-1)</f>
        <v/>
      </c>
      <c r="T95" s="15" t="str">
        <f>IF(OR(Tabela1[[#This Row],[Czas 2021]]="-",Tabela1[[#This Row],[Czas 2022]]="-"),"",Tabela1[[#This Row],[Czas 2022]]/Tabela1[[#This Row],[Czas 2021]]-1)</f>
        <v/>
      </c>
      <c r="U9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6" spans="1:21" x14ac:dyDescent="0.25">
      <c r="A96" s="12" t="s">
        <v>138</v>
      </c>
      <c r="B96" s="13" t="s">
        <v>114</v>
      </c>
      <c r="C96" s="26" t="s">
        <v>14</v>
      </c>
      <c r="D96" s="28" t="s">
        <v>14</v>
      </c>
      <c r="E96" s="26" t="s">
        <v>14</v>
      </c>
      <c r="F96" s="28" t="s">
        <v>14</v>
      </c>
      <c r="G96" s="26">
        <v>1.0995370370370371E-2</v>
      </c>
      <c r="H96" s="28">
        <v>30</v>
      </c>
      <c r="I96" s="27" t="s">
        <v>14</v>
      </c>
      <c r="J96" s="28" t="s">
        <v>14</v>
      </c>
      <c r="K96" s="27" t="s">
        <v>14</v>
      </c>
      <c r="L96" s="28" t="s">
        <v>14</v>
      </c>
      <c r="M96" s="27" t="s">
        <v>14</v>
      </c>
      <c r="N96" s="28" t="s">
        <v>14</v>
      </c>
      <c r="O96" s="27">
        <f>MIN(Tabela1[[#This Row],[Czas 2017]],Tabela1[[#This Row],[Czas 2018]],Tabela1[[#This Row],[Czas 2019]],Tabela1[[#This Row],[Czas 2020]],Tabela1[[#This Row],[Czas 2021]],Tabela1[[#This Row],[Czas 2022]])</f>
        <v>1.0995370370370371E-2</v>
      </c>
      <c r="P96" s="14" t="str">
        <f>IF(OR(Tabela1[[#This Row],[Czas 2017]]="-",Tabela1[[#This Row],[Czas 2018]]="-"),"",Tabela1[[#This Row],[Czas 2018]]/Tabela1[[#This Row],[Czas 2017]]-1)</f>
        <v/>
      </c>
      <c r="Q96" s="14" t="str">
        <f>IF(OR(Tabela1[[#This Row],[Czas 2018]]="-",Tabela1[[#This Row],[Czas 2019]]="-"),"",Tabela1[[#This Row],[Czas 2019]]/Tabela1[[#This Row],[Czas 2018]]-1)</f>
        <v/>
      </c>
      <c r="R96" s="14" t="str">
        <f>IF(OR(Tabela1[[#This Row],[Czas 2019]]="-",Tabela1[[#This Row],[Czas 2020]]="-"),"",Tabela1[[#This Row],[Czas 2020]]/Tabela1[[#This Row],[Czas 2019]]-1)</f>
        <v/>
      </c>
      <c r="S96" s="15" t="str">
        <f>IF(OR(Tabela1[[#This Row],[Czas 2020]]="-",Tabela1[[#This Row],[Czas 2021]]="-"),"",Tabela1[[#This Row],[Czas 2021]]/Tabela1[[#This Row],[Czas 2020]]-1)</f>
        <v/>
      </c>
      <c r="T96" s="15" t="str">
        <f>IF(OR(Tabela1[[#This Row],[Czas 2021]]="-",Tabela1[[#This Row],[Czas 2022]]="-"),"",Tabela1[[#This Row],[Czas 2022]]/Tabela1[[#This Row],[Czas 2021]]-1)</f>
        <v/>
      </c>
      <c r="U9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7" spans="1:21" x14ac:dyDescent="0.25">
      <c r="A97" s="12" t="s">
        <v>70</v>
      </c>
      <c r="B97" s="13" t="s">
        <v>71</v>
      </c>
      <c r="C97" s="26" t="s">
        <v>14</v>
      </c>
      <c r="D97" s="28" t="s">
        <v>14</v>
      </c>
      <c r="E97" s="26">
        <v>9.9305555555555553E-3</v>
      </c>
      <c r="F97" s="28">
        <v>11</v>
      </c>
      <c r="G97" s="26" t="s">
        <v>14</v>
      </c>
      <c r="H97" s="28" t="s">
        <v>14</v>
      </c>
      <c r="I97" s="27" t="s">
        <v>14</v>
      </c>
      <c r="J97" s="28" t="s">
        <v>14</v>
      </c>
      <c r="K97" s="27" t="s">
        <v>14</v>
      </c>
      <c r="L97" s="28" t="s">
        <v>14</v>
      </c>
      <c r="M97" s="27" t="s">
        <v>14</v>
      </c>
      <c r="N97" s="28" t="s">
        <v>14</v>
      </c>
      <c r="O97" s="27">
        <f>MIN(Tabela1[[#This Row],[Czas 2017]],Tabela1[[#This Row],[Czas 2018]],Tabela1[[#This Row],[Czas 2019]],Tabela1[[#This Row],[Czas 2020]],Tabela1[[#This Row],[Czas 2021]],Tabela1[[#This Row],[Czas 2022]])</f>
        <v>9.9305555555555553E-3</v>
      </c>
      <c r="P97" s="14" t="str">
        <f>IF(OR(Tabela1[[#This Row],[Czas 2017]]="-",Tabela1[[#This Row],[Czas 2018]]="-"),"",Tabela1[[#This Row],[Czas 2018]]/Tabela1[[#This Row],[Czas 2017]]-1)</f>
        <v/>
      </c>
      <c r="Q97" s="14" t="str">
        <f>IF(OR(Tabela1[[#This Row],[Czas 2018]]="-",Tabela1[[#This Row],[Czas 2019]]="-"),"",Tabela1[[#This Row],[Czas 2019]]/Tabela1[[#This Row],[Czas 2018]]-1)</f>
        <v/>
      </c>
      <c r="R97" s="14" t="str">
        <f>IF(OR(Tabela1[[#This Row],[Czas 2019]]="-",Tabela1[[#This Row],[Czas 2020]]="-"),"",Tabela1[[#This Row],[Czas 2020]]/Tabela1[[#This Row],[Czas 2019]]-1)</f>
        <v/>
      </c>
      <c r="S97" s="15" t="str">
        <f>IF(OR(Tabela1[[#This Row],[Czas 2020]]="-",Tabela1[[#This Row],[Czas 2021]]="-"),"",Tabela1[[#This Row],[Czas 2021]]/Tabela1[[#This Row],[Czas 2020]]-1)</f>
        <v/>
      </c>
      <c r="T97" s="15" t="str">
        <f>IF(OR(Tabela1[[#This Row],[Czas 2021]]="-",Tabela1[[#This Row],[Czas 2022]]="-"),"",Tabela1[[#This Row],[Czas 2022]]/Tabela1[[#This Row],[Czas 2021]]-1)</f>
        <v/>
      </c>
      <c r="U9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8" spans="1:21" x14ac:dyDescent="0.25">
      <c r="A98" s="12" t="s">
        <v>59</v>
      </c>
      <c r="B98" s="13" t="s">
        <v>23</v>
      </c>
      <c r="C98" s="26">
        <v>9.7916666666666655E-3</v>
      </c>
      <c r="D98" s="28">
        <v>5</v>
      </c>
      <c r="E98" s="26">
        <v>1.0555555555555554E-2</v>
      </c>
      <c r="F98" s="28">
        <v>21</v>
      </c>
      <c r="G98" s="26">
        <v>9.6759259259259264E-3</v>
      </c>
      <c r="H98" s="28">
        <v>13</v>
      </c>
      <c r="I98" s="27" t="s">
        <v>14</v>
      </c>
      <c r="J98" s="28" t="s">
        <v>14</v>
      </c>
      <c r="K98" s="27" t="s">
        <v>14</v>
      </c>
      <c r="L98" s="28" t="s">
        <v>14</v>
      </c>
      <c r="M98" s="27" t="s">
        <v>14</v>
      </c>
      <c r="N98" s="28" t="s">
        <v>14</v>
      </c>
      <c r="O98" s="27">
        <f>MIN(Tabela1[[#This Row],[Czas 2017]],Tabela1[[#This Row],[Czas 2018]],Tabela1[[#This Row],[Czas 2019]],Tabela1[[#This Row],[Czas 2020]],Tabela1[[#This Row],[Czas 2021]],Tabela1[[#This Row],[Czas 2022]])</f>
        <v>9.6759259259259264E-3</v>
      </c>
      <c r="P98" s="14">
        <f>IF(OR(Tabela1[[#This Row],[Czas 2017]]="-",Tabela1[[#This Row],[Czas 2018]]="-"),"",Tabela1[[#This Row],[Czas 2018]]/Tabela1[[#This Row],[Czas 2017]]-1)</f>
        <v>7.8014184397163122E-2</v>
      </c>
      <c r="Q98" s="14">
        <f>IF(OR(Tabela1[[#This Row],[Czas 2018]]="-",Tabela1[[#This Row],[Czas 2019]]="-"),"",Tabela1[[#This Row],[Czas 2019]]/Tabela1[[#This Row],[Czas 2018]]-1)</f>
        <v>-8.3333333333333148E-2</v>
      </c>
      <c r="R98" s="14" t="str">
        <f>IF(OR(Tabela1[[#This Row],[Czas 2019]]="-",Tabela1[[#This Row],[Czas 2020]]="-"),"",Tabela1[[#This Row],[Czas 2020]]/Tabela1[[#This Row],[Czas 2019]]-1)</f>
        <v/>
      </c>
      <c r="S98" s="15" t="str">
        <f>IF(OR(Tabela1[[#This Row],[Czas 2020]]="-",Tabela1[[#This Row],[Czas 2021]]="-"),"",Tabela1[[#This Row],[Czas 2021]]/Tabela1[[#This Row],[Czas 2020]]-1)</f>
        <v/>
      </c>
      <c r="T98" s="15" t="str">
        <f>IF(OR(Tabela1[[#This Row],[Czas 2021]]="-",Tabela1[[#This Row],[Czas 2022]]="-"),"",Tabela1[[#This Row],[Czas 2022]]/Tabela1[[#This Row],[Czas 2021]]-1)</f>
        <v/>
      </c>
      <c r="U9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99" spans="1:21" x14ac:dyDescent="0.25">
      <c r="A99" s="12" t="s">
        <v>124</v>
      </c>
      <c r="B99" s="13" t="s">
        <v>56</v>
      </c>
      <c r="C99" s="26" t="s">
        <v>14</v>
      </c>
      <c r="D99" s="28" t="s">
        <v>14</v>
      </c>
      <c r="E99" s="26">
        <v>1.0763888888888891E-2</v>
      </c>
      <c r="F99" s="28">
        <v>26</v>
      </c>
      <c r="G99" s="26" t="s">
        <v>14</v>
      </c>
      <c r="H99" s="28" t="s">
        <v>14</v>
      </c>
      <c r="I99" s="27" t="s">
        <v>14</v>
      </c>
      <c r="J99" s="28" t="s">
        <v>14</v>
      </c>
      <c r="K99" s="27" t="s">
        <v>14</v>
      </c>
      <c r="L99" s="28" t="s">
        <v>14</v>
      </c>
      <c r="M99" s="27" t="s">
        <v>14</v>
      </c>
      <c r="N99" s="28" t="s">
        <v>14</v>
      </c>
      <c r="O99" s="27">
        <f>MIN(Tabela1[[#This Row],[Czas 2017]],Tabela1[[#This Row],[Czas 2018]],Tabela1[[#This Row],[Czas 2019]],Tabela1[[#This Row],[Czas 2020]],Tabela1[[#This Row],[Czas 2021]],Tabela1[[#This Row],[Czas 2022]])</f>
        <v>1.0763888888888891E-2</v>
      </c>
      <c r="P99" s="14" t="str">
        <f>IF(OR(Tabela1[[#This Row],[Czas 2017]]="-",Tabela1[[#This Row],[Czas 2018]]="-"),"",Tabela1[[#This Row],[Czas 2018]]/Tabela1[[#This Row],[Czas 2017]]-1)</f>
        <v/>
      </c>
      <c r="Q99" s="14" t="str">
        <f>IF(OR(Tabela1[[#This Row],[Czas 2018]]="-",Tabela1[[#This Row],[Czas 2019]]="-"),"",Tabela1[[#This Row],[Czas 2019]]/Tabela1[[#This Row],[Czas 2018]]-1)</f>
        <v/>
      </c>
      <c r="R99" s="14" t="str">
        <f>IF(OR(Tabela1[[#This Row],[Czas 2019]]="-",Tabela1[[#This Row],[Czas 2020]]="-"),"",Tabela1[[#This Row],[Czas 2020]]/Tabela1[[#This Row],[Czas 2019]]-1)</f>
        <v/>
      </c>
      <c r="S99" s="15" t="str">
        <f>IF(OR(Tabela1[[#This Row],[Czas 2020]]="-",Tabela1[[#This Row],[Czas 2021]]="-"),"",Tabela1[[#This Row],[Czas 2021]]/Tabela1[[#This Row],[Czas 2020]]-1)</f>
        <v/>
      </c>
      <c r="T99" s="15" t="str">
        <f>IF(OR(Tabela1[[#This Row],[Czas 2021]]="-",Tabela1[[#This Row],[Czas 2022]]="-"),"",Tabela1[[#This Row],[Czas 2022]]/Tabela1[[#This Row],[Czas 2021]]-1)</f>
        <v/>
      </c>
      <c r="U9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0" spans="1:21" x14ac:dyDescent="0.25">
      <c r="A100" s="12" t="s">
        <v>149</v>
      </c>
      <c r="B100" s="13" t="s">
        <v>91</v>
      </c>
      <c r="C100" s="26" t="s">
        <v>14</v>
      </c>
      <c r="D100" s="28" t="s">
        <v>14</v>
      </c>
      <c r="E100" s="26">
        <v>1.1446759259259261E-2</v>
      </c>
      <c r="F100" s="28">
        <v>35</v>
      </c>
      <c r="G100" s="26" t="s">
        <v>14</v>
      </c>
      <c r="H100" s="28" t="s">
        <v>14</v>
      </c>
      <c r="I100" s="27" t="s">
        <v>14</v>
      </c>
      <c r="J100" s="28" t="s">
        <v>14</v>
      </c>
      <c r="K100" s="27" t="s">
        <v>14</v>
      </c>
      <c r="L100" s="28" t="s">
        <v>14</v>
      </c>
      <c r="M100" s="27" t="s">
        <v>14</v>
      </c>
      <c r="N100" s="28" t="s">
        <v>14</v>
      </c>
      <c r="O100" s="27">
        <f>MIN(Tabela1[[#This Row],[Czas 2017]],Tabela1[[#This Row],[Czas 2018]],Tabela1[[#This Row],[Czas 2019]],Tabela1[[#This Row],[Czas 2020]],Tabela1[[#This Row],[Czas 2021]],Tabela1[[#This Row],[Czas 2022]])</f>
        <v>1.1446759259259261E-2</v>
      </c>
      <c r="P100" s="14" t="str">
        <f>IF(OR(Tabela1[[#This Row],[Czas 2017]]="-",Tabela1[[#This Row],[Czas 2018]]="-"),"",Tabela1[[#This Row],[Czas 2018]]/Tabela1[[#This Row],[Czas 2017]]-1)</f>
        <v/>
      </c>
      <c r="Q100" s="14" t="str">
        <f>IF(OR(Tabela1[[#This Row],[Czas 2018]]="-",Tabela1[[#This Row],[Czas 2019]]="-"),"",Tabela1[[#This Row],[Czas 2019]]/Tabela1[[#This Row],[Czas 2018]]-1)</f>
        <v/>
      </c>
      <c r="R100" s="14" t="str">
        <f>IF(OR(Tabela1[[#This Row],[Czas 2019]]="-",Tabela1[[#This Row],[Czas 2020]]="-"),"",Tabela1[[#This Row],[Czas 2020]]/Tabela1[[#This Row],[Czas 2019]]-1)</f>
        <v/>
      </c>
      <c r="S100" s="15" t="str">
        <f>IF(OR(Tabela1[[#This Row],[Czas 2020]]="-",Tabela1[[#This Row],[Czas 2021]]="-"),"",Tabela1[[#This Row],[Czas 2021]]/Tabela1[[#This Row],[Czas 2020]]-1)</f>
        <v/>
      </c>
      <c r="T100" s="15" t="str">
        <f>IF(OR(Tabela1[[#This Row],[Czas 2021]]="-",Tabela1[[#This Row],[Czas 2022]]="-"),"",Tabela1[[#This Row],[Czas 2022]]/Tabela1[[#This Row],[Czas 2021]]-1)</f>
        <v/>
      </c>
      <c r="U10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1" spans="1:21" x14ac:dyDescent="0.25">
      <c r="A101" s="12" t="s">
        <v>168</v>
      </c>
      <c r="B101" s="13" t="s">
        <v>62</v>
      </c>
      <c r="C101" s="26" t="s">
        <v>14</v>
      </c>
      <c r="D101" s="28" t="s">
        <v>14</v>
      </c>
      <c r="E101" s="26" t="s">
        <v>14</v>
      </c>
      <c r="F101" s="28" t="s">
        <v>14</v>
      </c>
      <c r="G101" s="26">
        <v>1.1840277777777778E-2</v>
      </c>
      <c r="H101" s="28">
        <v>49</v>
      </c>
      <c r="I101" s="27">
        <v>1.2471759259259259E-2</v>
      </c>
      <c r="J101" s="28">
        <v>55</v>
      </c>
      <c r="K101" s="27" t="s">
        <v>14</v>
      </c>
      <c r="L101" s="28" t="s">
        <v>14</v>
      </c>
      <c r="M101" s="27" t="s">
        <v>14</v>
      </c>
      <c r="N101" s="28" t="s">
        <v>14</v>
      </c>
      <c r="O101" s="27">
        <f>MIN(Tabela1[[#This Row],[Czas 2017]],Tabela1[[#This Row],[Czas 2018]],Tabela1[[#This Row],[Czas 2019]],Tabela1[[#This Row],[Czas 2020]],Tabela1[[#This Row],[Czas 2021]],Tabela1[[#This Row],[Czas 2022]])</f>
        <v>1.1840277777777778E-2</v>
      </c>
      <c r="P101" s="14" t="str">
        <f>IF(OR(Tabela1[[#This Row],[Czas 2017]]="-",Tabela1[[#This Row],[Czas 2018]]="-"),"",Tabela1[[#This Row],[Czas 2018]]/Tabela1[[#This Row],[Czas 2017]]-1)</f>
        <v/>
      </c>
      <c r="Q101" s="14" t="str">
        <f>IF(OR(Tabela1[[#This Row],[Czas 2018]]="-",Tabela1[[#This Row],[Czas 2019]]="-"),"",Tabela1[[#This Row],[Czas 2019]]/Tabela1[[#This Row],[Czas 2018]]-1)</f>
        <v/>
      </c>
      <c r="R101" s="14">
        <f>IF(OR(Tabela1[[#This Row],[Czas 2019]]="-",Tabela1[[#This Row],[Czas 2020]]="-"),"",Tabela1[[#This Row],[Czas 2020]]/Tabela1[[#This Row],[Czas 2019]]-1)</f>
        <v>5.3333333333333233E-2</v>
      </c>
      <c r="S101" s="15" t="str">
        <f>IF(OR(Tabela1[[#This Row],[Czas 2020]]="-",Tabela1[[#This Row],[Czas 2021]]="-"),"",Tabela1[[#This Row],[Czas 2021]]/Tabela1[[#This Row],[Czas 2020]]-1)</f>
        <v/>
      </c>
      <c r="T101" s="15" t="str">
        <f>IF(OR(Tabela1[[#This Row],[Czas 2021]]="-",Tabela1[[#This Row],[Czas 2022]]="-"),"",Tabela1[[#This Row],[Czas 2022]]/Tabela1[[#This Row],[Czas 2021]]-1)</f>
        <v/>
      </c>
      <c r="U10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2" spans="1:21" x14ac:dyDescent="0.25">
      <c r="A102" s="12" t="s">
        <v>61</v>
      </c>
      <c r="B102" s="13" t="s">
        <v>62</v>
      </c>
      <c r="C102" s="26" t="s">
        <v>14</v>
      </c>
      <c r="D102" s="28" t="s">
        <v>14</v>
      </c>
      <c r="E102" s="26" t="s">
        <v>14</v>
      </c>
      <c r="F102" s="28" t="s">
        <v>14</v>
      </c>
      <c r="G102" s="26">
        <v>9.6990740740740735E-3</v>
      </c>
      <c r="H102" s="28">
        <v>15</v>
      </c>
      <c r="I102" s="27" t="s">
        <v>14</v>
      </c>
      <c r="J102" s="28" t="s">
        <v>14</v>
      </c>
      <c r="K102" s="27" t="s">
        <v>14</v>
      </c>
      <c r="L102" s="28" t="s">
        <v>14</v>
      </c>
      <c r="M102" s="27" t="s">
        <v>14</v>
      </c>
      <c r="N102" s="28" t="s">
        <v>14</v>
      </c>
      <c r="O102" s="27">
        <f>MIN(Tabela1[[#This Row],[Czas 2017]],Tabela1[[#This Row],[Czas 2018]],Tabela1[[#This Row],[Czas 2019]],Tabela1[[#This Row],[Czas 2020]],Tabela1[[#This Row],[Czas 2021]],Tabela1[[#This Row],[Czas 2022]])</f>
        <v>9.6990740740740735E-3</v>
      </c>
      <c r="P102" s="14" t="str">
        <f>IF(OR(Tabela1[[#This Row],[Czas 2017]]="-",Tabela1[[#This Row],[Czas 2018]]="-"),"",Tabela1[[#This Row],[Czas 2018]]/Tabela1[[#This Row],[Czas 2017]]-1)</f>
        <v/>
      </c>
      <c r="Q102" s="14" t="str">
        <f>IF(OR(Tabela1[[#This Row],[Czas 2018]]="-",Tabela1[[#This Row],[Czas 2019]]="-"),"",Tabela1[[#This Row],[Czas 2019]]/Tabela1[[#This Row],[Czas 2018]]-1)</f>
        <v/>
      </c>
      <c r="R102" s="14" t="str">
        <f>IF(OR(Tabela1[[#This Row],[Czas 2019]]="-",Tabela1[[#This Row],[Czas 2020]]="-"),"",Tabela1[[#This Row],[Czas 2020]]/Tabela1[[#This Row],[Czas 2019]]-1)</f>
        <v/>
      </c>
      <c r="S102" s="15" t="str">
        <f>IF(OR(Tabela1[[#This Row],[Czas 2020]]="-",Tabela1[[#This Row],[Czas 2021]]="-"),"",Tabela1[[#This Row],[Czas 2021]]/Tabela1[[#This Row],[Czas 2020]]-1)</f>
        <v/>
      </c>
      <c r="T102" s="15" t="str">
        <f>IF(OR(Tabela1[[#This Row],[Czas 2021]]="-",Tabela1[[#This Row],[Czas 2022]]="-"),"",Tabela1[[#This Row],[Czas 2022]]/Tabela1[[#This Row],[Czas 2021]]-1)</f>
        <v/>
      </c>
      <c r="U10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3" spans="1:21" x14ac:dyDescent="0.25">
      <c r="A103" s="12" t="s">
        <v>136</v>
      </c>
      <c r="B103" s="13" t="s">
        <v>137</v>
      </c>
      <c r="C103" s="26" t="s">
        <v>14</v>
      </c>
      <c r="D103" s="28" t="s">
        <v>14</v>
      </c>
      <c r="E103" s="26" t="s">
        <v>14</v>
      </c>
      <c r="F103" s="28" t="s">
        <v>14</v>
      </c>
      <c r="G103" s="26">
        <v>1.113425925925926E-2</v>
      </c>
      <c r="H103" s="28">
        <v>35</v>
      </c>
      <c r="I103" s="27">
        <v>1.0979513888888889E-2</v>
      </c>
      <c r="J103" s="28">
        <v>37</v>
      </c>
      <c r="K103" s="27">
        <v>1.1734953703703704E-2</v>
      </c>
      <c r="L103" s="28">
        <v>36</v>
      </c>
      <c r="M103" s="27" t="s">
        <v>14</v>
      </c>
      <c r="N103" s="28" t="s">
        <v>14</v>
      </c>
      <c r="O103" s="27">
        <f>MIN(Tabela1[[#This Row],[Czas 2017]],Tabela1[[#This Row],[Czas 2018]],Tabela1[[#This Row],[Czas 2019]],Tabela1[[#This Row],[Czas 2020]],Tabela1[[#This Row],[Czas 2021]],Tabela1[[#This Row],[Czas 2022]])</f>
        <v>1.0979513888888889E-2</v>
      </c>
      <c r="P103" s="14" t="str">
        <f>IF(OR(Tabela1[[#This Row],[Czas 2017]]="-",Tabela1[[#This Row],[Czas 2018]]="-"),"",Tabela1[[#This Row],[Czas 2018]]/Tabela1[[#This Row],[Czas 2017]]-1)</f>
        <v/>
      </c>
      <c r="Q103" s="14" t="str">
        <f>IF(OR(Tabela1[[#This Row],[Czas 2018]]="-",Tabela1[[#This Row],[Czas 2019]]="-"),"",Tabela1[[#This Row],[Czas 2019]]/Tabela1[[#This Row],[Czas 2018]]-1)</f>
        <v/>
      </c>
      <c r="R103" s="14">
        <f>IF(OR(Tabela1[[#This Row],[Czas 2019]]="-",Tabela1[[#This Row],[Czas 2020]]="-"),"",Tabela1[[#This Row],[Czas 2020]]/Tabela1[[#This Row],[Czas 2019]]-1)</f>
        <v>-1.3898128898128914E-2</v>
      </c>
      <c r="S103" s="15">
        <f>IF(OR(Tabela1[[#This Row],[Czas 2020]]="-",Tabela1[[#This Row],[Czas 2021]]="-"),"",Tabela1[[#This Row],[Czas 2021]]/Tabela1[[#This Row],[Czas 2020]]-1)</f>
        <v>6.8804486469961956E-2</v>
      </c>
      <c r="T103" s="15" t="str">
        <f>IF(OR(Tabela1[[#This Row],[Czas 2021]]="-",Tabela1[[#This Row],[Czas 2022]]="-"),"",Tabela1[[#This Row],[Czas 2022]]/Tabela1[[#This Row],[Czas 2021]]-1)</f>
        <v/>
      </c>
      <c r="U10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4" spans="1:21" x14ac:dyDescent="0.25">
      <c r="A104" s="12" t="s">
        <v>136</v>
      </c>
      <c r="B104" s="13" t="s">
        <v>185</v>
      </c>
      <c r="C104" s="26" t="s">
        <v>14</v>
      </c>
      <c r="D104" s="28" t="s">
        <v>14</v>
      </c>
      <c r="E104" s="26" t="s">
        <v>14</v>
      </c>
      <c r="F104" s="28" t="s">
        <v>14</v>
      </c>
      <c r="G104" s="26">
        <v>1.3599537037037037E-2</v>
      </c>
      <c r="H104" s="28">
        <v>64</v>
      </c>
      <c r="I104" s="27">
        <v>1.2741782407407408E-2</v>
      </c>
      <c r="J104" s="28">
        <v>57</v>
      </c>
      <c r="K104" s="27">
        <v>1.3102662037037036E-2</v>
      </c>
      <c r="L104" s="28">
        <v>47</v>
      </c>
      <c r="M104" s="27" t="s">
        <v>14</v>
      </c>
      <c r="N104" s="28" t="s">
        <v>14</v>
      </c>
      <c r="O104" s="27">
        <f>MIN(Tabela1[[#This Row],[Czas 2017]],Tabela1[[#This Row],[Czas 2018]],Tabela1[[#This Row],[Czas 2019]],Tabela1[[#This Row],[Czas 2020]],Tabela1[[#This Row],[Czas 2021]],Tabela1[[#This Row],[Czas 2022]])</f>
        <v>1.2741782407407408E-2</v>
      </c>
      <c r="P104" s="14" t="str">
        <f>IF(OR(Tabela1[[#This Row],[Czas 2017]]="-",Tabela1[[#This Row],[Czas 2018]]="-"),"",Tabela1[[#This Row],[Czas 2018]]/Tabela1[[#This Row],[Czas 2017]]-1)</f>
        <v/>
      </c>
      <c r="Q104" s="14" t="str">
        <f>IF(OR(Tabela1[[#This Row],[Czas 2018]]="-",Tabela1[[#This Row],[Czas 2019]]="-"),"",Tabela1[[#This Row],[Czas 2019]]/Tabela1[[#This Row],[Czas 2018]]-1)</f>
        <v/>
      </c>
      <c r="R104" s="14">
        <f>IF(OR(Tabela1[[#This Row],[Czas 2019]]="-",Tabela1[[#This Row],[Czas 2020]]="-"),"",Tabela1[[#This Row],[Czas 2020]]/Tabela1[[#This Row],[Czas 2019]]-1)</f>
        <v>-6.3072340425531781E-2</v>
      </c>
      <c r="S104" s="15">
        <f>IF(OR(Tabela1[[#This Row],[Czas 2020]]="-",Tabela1[[#This Row],[Czas 2021]]="-"),"",Tabela1[[#This Row],[Czas 2021]]/Tabela1[[#This Row],[Czas 2020]]-1)</f>
        <v>2.8322539036597538E-2</v>
      </c>
      <c r="T104" s="15" t="str">
        <f>IF(OR(Tabela1[[#This Row],[Czas 2021]]="-",Tabela1[[#This Row],[Czas 2022]]="-"),"",Tabela1[[#This Row],[Czas 2022]]/Tabela1[[#This Row],[Czas 2021]]-1)</f>
        <v/>
      </c>
      <c r="U10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5" spans="1:21" x14ac:dyDescent="0.25">
      <c r="A105" s="12" t="s">
        <v>72</v>
      </c>
      <c r="B105" s="13" t="s">
        <v>18</v>
      </c>
      <c r="C105" s="26" t="s">
        <v>14</v>
      </c>
      <c r="D105" s="28" t="s">
        <v>14</v>
      </c>
      <c r="E105" s="26" t="s">
        <v>14</v>
      </c>
      <c r="F105" s="28" t="s">
        <v>14</v>
      </c>
      <c r="G105" s="26" t="s">
        <v>14</v>
      </c>
      <c r="H105" s="28" t="s">
        <v>14</v>
      </c>
      <c r="I105" s="27">
        <v>9.9369212962962961E-3</v>
      </c>
      <c r="J105" s="28">
        <v>19</v>
      </c>
      <c r="K105" s="27">
        <v>1.0232175925925926E-2</v>
      </c>
      <c r="L105" s="28">
        <v>10</v>
      </c>
      <c r="M105" s="27" t="s">
        <v>14</v>
      </c>
      <c r="N105" s="28" t="s">
        <v>14</v>
      </c>
      <c r="O105" s="27">
        <f>MIN(Tabela1[[#This Row],[Czas 2017]],Tabela1[[#This Row],[Czas 2018]],Tabela1[[#This Row],[Czas 2019]],Tabela1[[#This Row],[Czas 2020]],Tabela1[[#This Row],[Czas 2021]],Tabela1[[#This Row],[Czas 2022]])</f>
        <v>9.9369212962962961E-3</v>
      </c>
      <c r="P105" s="14" t="str">
        <f>IF(OR(Tabela1[[#This Row],[Czas 2017]]="-",Tabela1[[#This Row],[Czas 2018]]="-"),"",Tabela1[[#This Row],[Czas 2018]]/Tabela1[[#This Row],[Czas 2017]]-1)</f>
        <v/>
      </c>
      <c r="Q105" s="14" t="str">
        <f>IF(OR(Tabela1[[#This Row],[Czas 2018]]="-",Tabela1[[#This Row],[Czas 2019]]="-"),"",Tabela1[[#This Row],[Czas 2019]]/Tabela1[[#This Row],[Czas 2018]]-1)</f>
        <v/>
      </c>
      <c r="R105" s="14" t="str">
        <f>IF(OR(Tabela1[[#This Row],[Czas 2019]]="-",Tabela1[[#This Row],[Czas 2020]]="-"),"",Tabela1[[#This Row],[Czas 2020]]/Tabela1[[#This Row],[Czas 2019]]-1)</f>
        <v/>
      </c>
      <c r="S105" s="15">
        <f>IF(OR(Tabela1[[#This Row],[Czas 2020]]="-",Tabela1[[#This Row],[Czas 2021]]="-"),"",Tabela1[[#This Row],[Czas 2021]]/Tabela1[[#This Row],[Czas 2020]]-1)</f>
        <v>2.971288800885219E-2</v>
      </c>
      <c r="T105" s="15" t="str">
        <f>IF(OR(Tabela1[[#This Row],[Czas 2021]]="-",Tabela1[[#This Row],[Czas 2022]]="-"),"",Tabela1[[#This Row],[Czas 2022]]/Tabela1[[#This Row],[Czas 2021]]-1)</f>
        <v/>
      </c>
      <c r="U10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6" spans="1:21" x14ac:dyDescent="0.25">
      <c r="A106" s="12" t="s">
        <v>132</v>
      </c>
      <c r="B106" s="13" t="s">
        <v>33</v>
      </c>
      <c r="C106" s="26" t="s">
        <v>14</v>
      </c>
      <c r="D106" s="28" t="s">
        <v>14</v>
      </c>
      <c r="E106" s="26" t="s">
        <v>14</v>
      </c>
      <c r="F106" s="28" t="s">
        <v>14</v>
      </c>
      <c r="G106" s="26">
        <v>1.091435185185185E-2</v>
      </c>
      <c r="H106" s="28">
        <v>28</v>
      </c>
      <c r="I106" s="27" t="s">
        <v>14</v>
      </c>
      <c r="J106" s="28" t="s">
        <v>14</v>
      </c>
      <c r="K106" s="27" t="s">
        <v>14</v>
      </c>
      <c r="L106" s="28" t="s">
        <v>14</v>
      </c>
      <c r="M106" s="27" t="s">
        <v>14</v>
      </c>
      <c r="N106" s="28" t="s">
        <v>14</v>
      </c>
      <c r="O106" s="27">
        <f>MIN(Tabela1[[#This Row],[Czas 2017]],Tabela1[[#This Row],[Czas 2018]],Tabela1[[#This Row],[Czas 2019]],Tabela1[[#This Row],[Czas 2020]],Tabela1[[#This Row],[Czas 2021]],Tabela1[[#This Row],[Czas 2022]])</f>
        <v>1.091435185185185E-2</v>
      </c>
      <c r="P106" s="14" t="str">
        <f>IF(OR(Tabela1[[#This Row],[Czas 2017]]="-",Tabela1[[#This Row],[Czas 2018]]="-"),"",Tabela1[[#This Row],[Czas 2018]]/Tabela1[[#This Row],[Czas 2017]]-1)</f>
        <v/>
      </c>
      <c r="Q106" s="14" t="str">
        <f>IF(OR(Tabela1[[#This Row],[Czas 2018]]="-",Tabela1[[#This Row],[Czas 2019]]="-"),"",Tabela1[[#This Row],[Czas 2019]]/Tabela1[[#This Row],[Czas 2018]]-1)</f>
        <v/>
      </c>
      <c r="R106" s="14" t="str">
        <f>IF(OR(Tabela1[[#This Row],[Czas 2019]]="-",Tabela1[[#This Row],[Czas 2020]]="-"),"",Tabela1[[#This Row],[Czas 2020]]/Tabela1[[#This Row],[Czas 2019]]-1)</f>
        <v/>
      </c>
      <c r="S106" s="15" t="str">
        <f>IF(OR(Tabela1[[#This Row],[Czas 2020]]="-",Tabela1[[#This Row],[Czas 2021]]="-"),"",Tabela1[[#This Row],[Czas 2021]]/Tabela1[[#This Row],[Czas 2020]]-1)</f>
        <v/>
      </c>
      <c r="T106" s="15" t="str">
        <f>IF(OR(Tabela1[[#This Row],[Czas 2021]]="-",Tabela1[[#This Row],[Czas 2022]]="-"),"",Tabela1[[#This Row],[Czas 2022]]/Tabela1[[#This Row],[Czas 2021]]-1)</f>
        <v/>
      </c>
      <c r="U10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7" spans="1:21" x14ac:dyDescent="0.25">
      <c r="A107" s="12" t="s">
        <v>187</v>
      </c>
      <c r="B107" s="13" t="s">
        <v>28</v>
      </c>
      <c r="C107" s="26" t="s">
        <v>14</v>
      </c>
      <c r="D107" s="28" t="s">
        <v>14</v>
      </c>
      <c r="E107" s="26" t="s">
        <v>14</v>
      </c>
      <c r="F107" s="28" t="s">
        <v>14</v>
      </c>
      <c r="G107" s="26">
        <v>1.2766203703703703E-2</v>
      </c>
      <c r="H107" s="28">
        <v>60</v>
      </c>
      <c r="I107" s="27" t="s">
        <v>14</v>
      </c>
      <c r="J107" s="28" t="s">
        <v>14</v>
      </c>
      <c r="K107" s="27" t="s">
        <v>14</v>
      </c>
      <c r="L107" s="28" t="s">
        <v>14</v>
      </c>
      <c r="M107" s="27" t="s">
        <v>14</v>
      </c>
      <c r="N107" s="28" t="s">
        <v>14</v>
      </c>
      <c r="O107" s="27">
        <f>MIN(Tabela1[[#This Row],[Czas 2017]],Tabela1[[#This Row],[Czas 2018]],Tabela1[[#This Row],[Czas 2019]],Tabela1[[#This Row],[Czas 2020]],Tabela1[[#This Row],[Czas 2021]],Tabela1[[#This Row],[Czas 2022]])</f>
        <v>1.2766203703703703E-2</v>
      </c>
      <c r="P107" s="14" t="str">
        <f>IF(OR(Tabela1[[#This Row],[Czas 2017]]="-",Tabela1[[#This Row],[Czas 2018]]="-"),"",Tabela1[[#This Row],[Czas 2018]]/Tabela1[[#This Row],[Czas 2017]]-1)</f>
        <v/>
      </c>
      <c r="Q107" s="14" t="str">
        <f>IF(OR(Tabela1[[#This Row],[Czas 2018]]="-",Tabela1[[#This Row],[Czas 2019]]="-"),"",Tabela1[[#This Row],[Czas 2019]]/Tabela1[[#This Row],[Czas 2018]]-1)</f>
        <v/>
      </c>
      <c r="R107" s="14" t="str">
        <f>IF(OR(Tabela1[[#This Row],[Czas 2019]]="-",Tabela1[[#This Row],[Czas 2020]]="-"),"",Tabela1[[#This Row],[Czas 2020]]/Tabela1[[#This Row],[Czas 2019]]-1)</f>
        <v/>
      </c>
      <c r="S107" s="15" t="str">
        <f>IF(OR(Tabela1[[#This Row],[Czas 2020]]="-",Tabela1[[#This Row],[Czas 2021]]="-"),"",Tabela1[[#This Row],[Czas 2021]]/Tabela1[[#This Row],[Czas 2020]]-1)</f>
        <v/>
      </c>
      <c r="T107" s="15" t="str">
        <f>IF(OR(Tabela1[[#This Row],[Czas 2021]]="-",Tabela1[[#This Row],[Czas 2022]]="-"),"",Tabela1[[#This Row],[Czas 2022]]/Tabela1[[#This Row],[Czas 2021]]-1)</f>
        <v/>
      </c>
      <c r="U10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8" spans="1:21" x14ac:dyDescent="0.25">
      <c r="A108" s="12" t="s">
        <v>69</v>
      </c>
      <c r="B108" s="13" t="s">
        <v>62</v>
      </c>
      <c r="C108" s="26" t="s">
        <v>14</v>
      </c>
      <c r="D108" s="28" t="s">
        <v>14</v>
      </c>
      <c r="E108" s="26" t="s">
        <v>14</v>
      </c>
      <c r="F108" s="28" t="s">
        <v>14</v>
      </c>
      <c r="G108" s="26" t="s">
        <v>14</v>
      </c>
      <c r="H108" s="28" t="s">
        <v>14</v>
      </c>
      <c r="I108" s="27">
        <v>9.9056712962962961E-3</v>
      </c>
      <c r="J108" s="28">
        <v>18</v>
      </c>
      <c r="K108" s="27" t="s">
        <v>14</v>
      </c>
      <c r="L108" s="28" t="s">
        <v>14</v>
      </c>
      <c r="M108" s="27" t="s">
        <v>14</v>
      </c>
      <c r="N108" s="28" t="s">
        <v>14</v>
      </c>
      <c r="O108" s="27">
        <f>MIN(Tabela1[[#This Row],[Czas 2017]],Tabela1[[#This Row],[Czas 2018]],Tabela1[[#This Row],[Czas 2019]],Tabela1[[#This Row],[Czas 2020]],Tabela1[[#This Row],[Czas 2021]],Tabela1[[#This Row],[Czas 2022]])</f>
        <v>9.9056712962962961E-3</v>
      </c>
      <c r="P108" s="14" t="str">
        <f>IF(OR(Tabela1[[#This Row],[Czas 2017]]="-",Tabela1[[#This Row],[Czas 2018]]="-"),"",Tabela1[[#This Row],[Czas 2018]]/Tabela1[[#This Row],[Czas 2017]]-1)</f>
        <v/>
      </c>
      <c r="Q108" s="14" t="str">
        <f>IF(OR(Tabela1[[#This Row],[Czas 2018]]="-",Tabela1[[#This Row],[Czas 2019]]="-"),"",Tabela1[[#This Row],[Czas 2019]]/Tabela1[[#This Row],[Czas 2018]]-1)</f>
        <v/>
      </c>
      <c r="R108" s="14" t="str">
        <f>IF(OR(Tabela1[[#This Row],[Czas 2019]]="-",Tabela1[[#This Row],[Czas 2020]]="-"),"",Tabela1[[#This Row],[Czas 2020]]/Tabela1[[#This Row],[Czas 2019]]-1)</f>
        <v/>
      </c>
      <c r="S108" s="15" t="str">
        <f>IF(OR(Tabela1[[#This Row],[Czas 2020]]="-",Tabela1[[#This Row],[Czas 2021]]="-"),"",Tabela1[[#This Row],[Czas 2021]]/Tabela1[[#This Row],[Czas 2020]]-1)</f>
        <v/>
      </c>
      <c r="T108" s="15" t="str">
        <f>IF(OR(Tabela1[[#This Row],[Czas 2021]]="-",Tabela1[[#This Row],[Czas 2022]]="-"),"",Tabela1[[#This Row],[Czas 2022]]/Tabela1[[#This Row],[Czas 2021]]-1)</f>
        <v/>
      </c>
      <c r="U10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09" spans="1:21" x14ac:dyDescent="0.25">
      <c r="A109" s="16" t="s">
        <v>119</v>
      </c>
      <c r="B109" s="17" t="s">
        <v>64</v>
      </c>
      <c r="C109" s="26">
        <v>1.0706018518518517E-2</v>
      </c>
      <c r="D109" s="28">
        <v>14</v>
      </c>
      <c r="E109" s="26" t="s">
        <v>14</v>
      </c>
      <c r="F109" s="28" t="s">
        <v>14</v>
      </c>
      <c r="G109" s="26" t="s">
        <v>14</v>
      </c>
      <c r="H109" s="28" t="s">
        <v>14</v>
      </c>
      <c r="I109" s="27" t="s">
        <v>14</v>
      </c>
      <c r="J109" s="28" t="s">
        <v>14</v>
      </c>
      <c r="K109" s="27" t="s">
        <v>14</v>
      </c>
      <c r="L109" s="28" t="s">
        <v>14</v>
      </c>
      <c r="M109" s="27" t="s">
        <v>14</v>
      </c>
      <c r="N109" s="28" t="s">
        <v>14</v>
      </c>
      <c r="O109" s="27">
        <f>MIN(Tabela1[[#This Row],[Czas 2017]],Tabela1[[#This Row],[Czas 2018]],Tabela1[[#This Row],[Czas 2019]],Tabela1[[#This Row],[Czas 2020]],Tabela1[[#This Row],[Czas 2021]],Tabela1[[#This Row],[Czas 2022]])</f>
        <v>1.0706018518518517E-2</v>
      </c>
      <c r="P109" s="14" t="str">
        <f>IF(OR(Tabela1[[#This Row],[Czas 2017]]="-",Tabela1[[#This Row],[Czas 2018]]="-"),"",Tabela1[[#This Row],[Czas 2018]]/Tabela1[[#This Row],[Czas 2017]]-1)</f>
        <v/>
      </c>
      <c r="Q109" s="14" t="str">
        <f>IF(OR(Tabela1[[#This Row],[Czas 2018]]="-",Tabela1[[#This Row],[Czas 2019]]="-"),"",Tabela1[[#This Row],[Czas 2019]]/Tabela1[[#This Row],[Czas 2018]]-1)</f>
        <v/>
      </c>
      <c r="R109" s="14" t="str">
        <f>IF(OR(Tabela1[[#This Row],[Czas 2019]]="-",Tabela1[[#This Row],[Czas 2020]]="-"),"",Tabela1[[#This Row],[Czas 2020]]/Tabela1[[#This Row],[Czas 2019]]-1)</f>
        <v/>
      </c>
      <c r="S109" s="15" t="str">
        <f>IF(OR(Tabela1[[#This Row],[Czas 2020]]="-",Tabela1[[#This Row],[Czas 2021]]="-"),"",Tabela1[[#This Row],[Czas 2021]]/Tabela1[[#This Row],[Czas 2020]]-1)</f>
        <v/>
      </c>
      <c r="T109" s="15" t="str">
        <f>IF(OR(Tabela1[[#This Row],[Czas 2021]]="-",Tabela1[[#This Row],[Czas 2022]]="-"),"",Tabela1[[#This Row],[Czas 2022]]/Tabela1[[#This Row],[Czas 2021]]-1)</f>
        <v/>
      </c>
      <c r="U10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0" spans="1:21" x14ac:dyDescent="0.25">
      <c r="A110" s="12" t="s">
        <v>95</v>
      </c>
      <c r="B110" s="13" t="s">
        <v>96</v>
      </c>
      <c r="C110" s="26" t="s">
        <v>14</v>
      </c>
      <c r="D110" s="28" t="s">
        <v>14</v>
      </c>
      <c r="E110" s="26">
        <v>1.0289351851851852E-2</v>
      </c>
      <c r="F110" s="28">
        <v>17</v>
      </c>
      <c r="G110" s="26" t="s">
        <v>14</v>
      </c>
      <c r="H110" s="28" t="s">
        <v>14</v>
      </c>
      <c r="I110" s="27">
        <v>1.0719907407407407E-2</v>
      </c>
      <c r="J110" s="28">
        <v>32</v>
      </c>
      <c r="K110" s="27" t="s">
        <v>14</v>
      </c>
      <c r="L110" s="28" t="s">
        <v>14</v>
      </c>
      <c r="M110" s="27" t="s">
        <v>14</v>
      </c>
      <c r="N110" s="28" t="s">
        <v>14</v>
      </c>
      <c r="O110" s="27">
        <f>MIN(Tabela1[[#This Row],[Czas 2017]],Tabela1[[#This Row],[Czas 2018]],Tabela1[[#This Row],[Czas 2019]],Tabela1[[#This Row],[Czas 2020]],Tabela1[[#This Row],[Czas 2021]],Tabela1[[#This Row],[Czas 2022]])</f>
        <v>1.0289351851851852E-2</v>
      </c>
      <c r="P110" s="14" t="str">
        <f>IF(OR(Tabela1[[#This Row],[Czas 2017]]="-",Tabela1[[#This Row],[Czas 2018]]="-"),"",Tabela1[[#This Row],[Czas 2018]]/Tabela1[[#This Row],[Czas 2017]]-1)</f>
        <v/>
      </c>
      <c r="Q110" s="14" t="str">
        <f>IF(OR(Tabela1[[#This Row],[Czas 2018]]="-",Tabela1[[#This Row],[Czas 2019]]="-"),"",Tabela1[[#This Row],[Czas 2019]]/Tabela1[[#This Row],[Czas 2018]]-1)</f>
        <v/>
      </c>
      <c r="R110" s="14" t="str">
        <f>IF(OR(Tabela1[[#This Row],[Czas 2019]]="-",Tabela1[[#This Row],[Czas 2020]]="-"),"",Tabela1[[#This Row],[Czas 2020]]/Tabela1[[#This Row],[Czas 2019]]-1)</f>
        <v/>
      </c>
      <c r="S110" s="15" t="str">
        <f>IF(OR(Tabela1[[#This Row],[Czas 2020]]="-",Tabela1[[#This Row],[Czas 2021]]="-"),"",Tabela1[[#This Row],[Czas 2021]]/Tabela1[[#This Row],[Czas 2020]]-1)</f>
        <v/>
      </c>
      <c r="T110" s="15" t="str">
        <f>IF(OR(Tabela1[[#This Row],[Czas 2021]]="-",Tabela1[[#This Row],[Czas 2022]]="-"),"",Tabela1[[#This Row],[Czas 2022]]/Tabela1[[#This Row],[Czas 2021]]-1)</f>
        <v/>
      </c>
      <c r="U11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1" spans="1:21" x14ac:dyDescent="0.25">
      <c r="A111" s="12" t="s">
        <v>186</v>
      </c>
      <c r="B111" s="13" t="s">
        <v>68</v>
      </c>
      <c r="C111" s="26" t="s">
        <v>14</v>
      </c>
      <c r="D111" s="28" t="s">
        <v>14</v>
      </c>
      <c r="E111" s="26">
        <v>1.2743055555555556E-2</v>
      </c>
      <c r="F111" s="28">
        <v>51</v>
      </c>
      <c r="G111" s="26">
        <v>1.2905092592592591E-2</v>
      </c>
      <c r="H111" s="28">
        <v>61</v>
      </c>
      <c r="I111" s="27" t="s">
        <v>14</v>
      </c>
      <c r="J111" s="28" t="s">
        <v>14</v>
      </c>
      <c r="K111" s="27" t="s">
        <v>14</v>
      </c>
      <c r="L111" s="28" t="s">
        <v>14</v>
      </c>
      <c r="M111" s="27" t="s">
        <v>14</v>
      </c>
      <c r="N111" s="28" t="s">
        <v>14</v>
      </c>
      <c r="O111" s="27">
        <f>MIN(Tabela1[[#This Row],[Czas 2017]],Tabela1[[#This Row],[Czas 2018]],Tabela1[[#This Row],[Czas 2019]],Tabela1[[#This Row],[Czas 2020]],Tabela1[[#This Row],[Czas 2021]],Tabela1[[#This Row],[Czas 2022]])</f>
        <v>1.2743055555555556E-2</v>
      </c>
      <c r="P111" s="14" t="str">
        <f>IF(OR(Tabela1[[#This Row],[Czas 2017]]="-",Tabela1[[#This Row],[Czas 2018]]="-"),"",Tabela1[[#This Row],[Czas 2018]]/Tabela1[[#This Row],[Czas 2017]]-1)</f>
        <v/>
      </c>
      <c r="Q111" s="14">
        <f>IF(OR(Tabela1[[#This Row],[Czas 2018]]="-",Tabela1[[#This Row],[Czas 2019]]="-"),"",Tabela1[[#This Row],[Czas 2019]]/Tabela1[[#This Row],[Czas 2018]]-1)</f>
        <v>1.2715712988192296E-2</v>
      </c>
      <c r="R111" s="14" t="str">
        <f>IF(OR(Tabela1[[#This Row],[Czas 2019]]="-",Tabela1[[#This Row],[Czas 2020]]="-"),"",Tabela1[[#This Row],[Czas 2020]]/Tabela1[[#This Row],[Czas 2019]]-1)</f>
        <v/>
      </c>
      <c r="S111" s="15" t="str">
        <f>IF(OR(Tabela1[[#This Row],[Czas 2020]]="-",Tabela1[[#This Row],[Czas 2021]]="-"),"",Tabela1[[#This Row],[Czas 2021]]/Tabela1[[#This Row],[Czas 2020]]-1)</f>
        <v/>
      </c>
      <c r="T111" s="15" t="str">
        <f>IF(OR(Tabela1[[#This Row],[Czas 2021]]="-",Tabela1[[#This Row],[Czas 2022]]="-"),"",Tabela1[[#This Row],[Czas 2022]]/Tabela1[[#This Row],[Czas 2021]]-1)</f>
        <v/>
      </c>
      <c r="U11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2" spans="1:21" x14ac:dyDescent="0.25">
      <c r="A112" s="12" t="s">
        <v>152</v>
      </c>
      <c r="B112" s="13" t="s">
        <v>33</v>
      </c>
      <c r="C112" s="26" t="s">
        <v>14</v>
      </c>
      <c r="D112" s="28" t="s">
        <v>14</v>
      </c>
      <c r="E112" s="26">
        <v>1.1597222222222222E-2</v>
      </c>
      <c r="F112" s="28">
        <v>38</v>
      </c>
      <c r="G112" s="26">
        <v>1.1493055555555555E-2</v>
      </c>
      <c r="H112" s="28">
        <v>41</v>
      </c>
      <c r="I112" s="27" t="s">
        <v>14</v>
      </c>
      <c r="J112" s="28" t="s">
        <v>14</v>
      </c>
      <c r="K112" s="27" t="s">
        <v>14</v>
      </c>
      <c r="L112" s="28" t="s">
        <v>14</v>
      </c>
      <c r="M112" s="27" t="s">
        <v>14</v>
      </c>
      <c r="N112" s="28" t="s">
        <v>14</v>
      </c>
      <c r="O112" s="27">
        <f>MIN(Tabela1[[#This Row],[Czas 2017]],Tabela1[[#This Row],[Czas 2018]],Tabela1[[#This Row],[Czas 2019]],Tabela1[[#This Row],[Czas 2020]],Tabela1[[#This Row],[Czas 2021]],Tabela1[[#This Row],[Czas 2022]])</f>
        <v>1.1493055555555555E-2</v>
      </c>
      <c r="P112" s="14" t="str">
        <f>IF(OR(Tabela1[[#This Row],[Czas 2017]]="-",Tabela1[[#This Row],[Czas 2018]]="-"),"",Tabela1[[#This Row],[Czas 2018]]/Tabela1[[#This Row],[Czas 2017]]-1)</f>
        <v/>
      </c>
      <c r="Q112" s="14">
        <f>IF(OR(Tabela1[[#This Row],[Czas 2018]]="-",Tabela1[[#This Row],[Czas 2019]]="-"),"",Tabela1[[#This Row],[Czas 2019]]/Tabela1[[#This Row],[Czas 2018]]-1)</f>
        <v>-8.9820359281437279E-3</v>
      </c>
      <c r="R112" s="14" t="str">
        <f>IF(OR(Tabela1[[#This Row],[Czas 2019]]="-",Tabela1[[#This Row],[Czas 2020]]="-"),"",Tabela1[[#This Row],[Czas 2020]]/Tabela1[[#This Row],[Czas 2019]]-1)</f>
        <v/>
      </c>
      <c r="S112" s="15" t="str">
        <f>IF(OR(Tabela1[[#This Row],[Czas 2020]]="-",Tabela1[[#This Row],[Czas 2021]]="-"),"",Tabela1[[#This Row],[Czas 2021]]/Tabela1[[#This Row],[Czas 2020]]-1)</f>
        <v/>
      </c>
      <c r="T112" s="15" t="str">
        <f>IF(OR(Tabela1[[#This Row],[Czas 2021]]="-",Tabela1[[#This Row],[Czas 2022]]="-"),"",Tabela1[[#This Row],[Czas 2022]]/Tabela1[[#This Row],[Czas 2021]]-1)</f>
        <v/>
      </c>
      <c r="U11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3" spans="1:21" x14ac:dyDescent="0.25">
      <c r="A113" s="12" t="s">
        <v>46</v>
      </c>
      <c r="B113" s="13" t="s">
        <v>28</v>
      </c>
      <c r="C113" s="26" t="s">
        <v>14</v>
      </c>
      <c r="D113" s="28" t="s">
        <v>14</v>
      </c>
      <c r="E113" s="26">
        <v>1.1145833333333334E-2</v>
      </c>
      <c r="F113" s="28">
        <v>31</v>
      </c>
      <c r="G113" s="26">
        <v>9.5138888888888894E-3</v>
      </c>
      <c r="H113" s="28">
        <v>11</v>
      </c>
      <c r="I113" s="27" t="s">
        <v>14</v>
      </c>
      <c r="J113" s="28" t="s">
        <v>14</v>
      </c>
      <c r="K113" s="27" t="s">
        <v>14</v>
      </c>
      <c r="L113" s="28" t="s">
        <v>14</v>
      </c>
      <c r="M113" s="27" t="s">
        <v>14</v>
      </c>
      <c r="N113" s="28" t="s">
        <v>14</v>
      </c>
      <c r="O113" s="27">
        <f>MIN(Tabela1[[#This Row],[Czas 2017]],Tabela1[[#This Row],[Czas 2018]],Tabela1[[#This Row],[Czas 2019]],Tabela1[[#This Row],[Czas 2020]],Tabela1[[#This Row],[Czas 2021]],Tabela1[[#This Row],[Czas 2022]])</f>
        <v>9.5138888888888894E-3</v>
      </c>
      <c r="P113" s="14" t="str">
        <f>IF(OR(Tabela1[[#This Row],[Czas 2017]]="-",Tabela1[[#This Row],[Czas 2018]]="-"),"",Tabela1[[#This Row],[Czas 2018]]/Tabela1[[#This Row],[Czas 2017]]-1)</f>
        <v/>
      </c>
      <c r="Q113" s="14">
        <f>IF(OR(Tabela1[[#This Row],[Czas 2018]]="-",Tabela1[[#This Row],[Czas 2019]]="-"),"",Tabela1[[#This Row],[Czas 2019]]/Tabela1[[#This Row],[Czas 2018]]-1)</f>
        <v>-0.14641744548286606</v>
      </c>
      <c r="R113" s="14" t="str">
        <f>IF(OR(Tabela1[[#This Row],[Czas 2019]]="-",Tabela1[[#This Row],[Czas 2020]]="-"),"",Tabela1[[#This Row],[Czas 2020]]/Tabela1[[#This Row],[Czas 2019]]-1)</f>
        <v/>
      </c>
      <c r="S113" s="15" t="str">
        <f>IF(OR(Tabela1[[#This Row],[Czas 2020]]="-",Tabela1[[#This Row],[Czas 2021]]="-"),"",Tabela1[[#This Row],[Czas 2021]]/Tabela1[[#This Row],[Czas 2020]]-1)</f>
        <v/>
      </c>
      <c r="T113" s="15" t="str">
        <f>IF(OR(Tabela1[[#This Row],[Czas 2021]]="-",Tabela1[[#This Row],[Czas 2022]]="-"),"",Tabela1[[#This Row],[Czas 2022]]/Tabela1[[#This Row],[Czas 2021]]-1)</f>
        <v/>
      </c>
      <c r="U11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4" spans="1:21" x14ac:dyDescent="0.25">
      <c r="A114" s="12" t="s">
        <v>82</v>
      </c>
      <c r="B114" s="13" t="s">
        <v>83</v>
      </c>
      <c r="C114" s="26" t="s">
        <v>14</v>
      </c>
      <c r="D114" s="28" t="s">
        <v>14</v>
      </c>
      <c r="E114" s="26" t="s">
        <v>14</v>
      </c>
      <c r="F114" s="28" t="s">
        <v>14</v>
      </c>
      <c r="G114" s="26" t="s">
        <v>14</v>
      </c>
      <c r="H114" s="28" t="s">
        <v>14</v>
      </c>
      <c r="I114" s="27">
        <v>1.0121064814814815E-2</v>
      </c>
      <c r="J114" s="28">
        <v>22</v>
      </c>
      <c r="K114" s="27">
        <v>1.0875347222222222E-2</v>
      </c>
      <c r="L114" s="28">
        <v>22</v>
      </c>
      <c r="M114" s="27" t="s">
        <v>14</v>
      </c>
      <c r="N114" s="28" t="s">
        <v>14</v>
      </c>
      <c r="O114" s="27">
        <f>MIN(Tabela1[[#This Row],[Czas 2017]],Tabela1[[#This Row],[Czas 2018]],Tabela1[[#This Row],[Czas 2019]],Tabela1[[#This Row],[Czas 2020]],Tabela1[[#This Row],[Czas 2021]],Tabela1[[#This Row],[Czas 2022]])</f>
        <v>1.0121064814814815E-2</v>
      </c>
      <c r="P114" s="14" t="str">
        <f>IF(OR(Tabela1[[#This Row],[Czas 2017]]="-",Tabela1[[#This Row],[Czas 2018]]="-"),"",Tabela1[[#This Row],[Czas 2018]]/Tabela1[[#This Row],[Czas 2017]]-1)</f>
        <v/>
      </c>
      <c r="Q114" s="14" t="str">
        <f>IF(OR(Tabela1[[#This Row],[Czas 2018]]="-",Tabela1[[#This Row],[Czas 2019]]="-"),"",Tabela1[[#This Row],[Czas 2019]]/Tabela1[[#This Row],[Czas 2018]]-1)</f>
        <v/>
      </c>
      <c r="R114" s="14" t="str">
        <f>IF(OR(Tabela1[[#This Row],[Czas 2019]]="-",Tabela1[[#This Row],[Czas 2020]]="-"),"",Tabela1[[#This Row],[Czas 2020]]/Tabela1[[#This Row],[Czas 2019]]-1)</f>
        <v/>
      </c>
      <c r="S114" s="15">
        <f>IF(OR(Tabela1[[#This Row],[Czas 2020]]="-",Tabela1[[#This Row],[Czas 2021]]="-"),"",Tabela1[[#This Row],[Czas 2021]]/Tabela1[[#This Row],[Czas 2020]]-1)</f>
        <v>7.4525993184365147E-2</v>
      </c>
      <c r="T114" s="15" t="str">
        <f>IF(OR(Tabela1[[#This Row],[Czas 2021]]="-",Tabela1[[#This Row],[Czas 2022]]="-"),"",Tabela1[[#This Row],[Czas 2022]]/Tabela1[[#This Row],[Czas 2021]]-1)</f>
        <v/>
      </c>
      <c r="U11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5" spans="1:21" x14ac:dyDescent="0.25">
      <c r="A115" s="12" t="s">
        <v>196</v>
      </c>
      <c r="B115" s="13" t="s">
        <v>62</v>
      </c>
      <c r="C115" s="26" t="s">
        <v>14</v>
      </c>
      <c r="D115" s="28" t="s">
        <v>14</v>
      </c>
      <c r="E115" s="26" t="s">
        <v>14</v>
      </c>
      <c r="F115" s="28" t="s">
        <v>14</v>
      </c>
      <c r="G115" s="26">
        <v>1.3923611111111111E-2</v>
      </c>
      <c r="H115" s="28">
        <v>66</v>
      </c>
      <c r="I115" s="27" t="s">
        <v>14</v>
      </c>
      <c r="J115" s="28" t="s">
        <v>14</v>
      </c>
      <c r="K115" s="27" t="s">
        <v>14</v>
      </c>
      <c r="L115" s="28" t="s">
        <v>14</v>
      </c>
      <c r="M115" s="27" t="s">
        <v>14</v>
      </c>
      <c r="N115" s="28" t="s">
        <v>14</v>
      </c>
      <c r="O115" s="27">
        <f>MIN(Tabela1[[#This Row],[Czas 2017]],Tabela1[[#This Row],[Czas 2018]],Tabela1[[#This Row],[Czas 2019]],Tabela1[[#This Row],[Czas 2020]],Tabela1[[#This Row],[Czas 2021]],Tabela1[[#This Row],[Czas 2022]])</f>
        <v>1.3923611111111111E-2</v>
      </c>
      <c r="P115" s="14" t="str">
        <f>IF(OR(Tabela1[[#This Row],[Czas 2017]]="-",Tabela1[[#This Row],[Czas 2018]]="-"),"",Tabela1[[#This Row],[Czas 2018]]/Tabela1[[#This Row],[Czas 2017]]-1)</f>
        <v/>
      </c>
      <c r="Q115" s="14" t="str">
        <f>IF(OR(Tabela1[[#This Row],[Czas 2018]]="-",Tabela1[[#This Row],[Czas 2019]]="-"),"",Tabela1[[#This Row],[Czas 2019]]/Tabela1[[#This Row],[Czas 2018]]-1)</f>
        <v/>
      </c>
      <c r="R115" s="14" t="str">
        <f>IF(OR(Tabela1[[#This Row],[Czas 2019]]="-",Tabela1[[#This Row],[Czas 2020]]="-"),"",Tabela1[[#This Row],[Czas 2020]]/Tabela1[[#This Row],[Czas 2019]]-1)</f>
        <v/>
      </c>
      <c r="S115" s="15" t="str">
        <f>IF(OR(Tabela1[[#This Row],[Czas 2020]]="-",Tabela1[[#This Row],[Czas 2021]]="-"),"",Tabela1[[#This Row],[Czas 2021]]/Tabela1[[#This Row],[Czas 2020]]-1)</f>
        <v/>
      </c>
      <c r="T115" s="15" t="str">
        <f>IF(OR(Tabela1[[#This Row],[Czas 2021]]="-",Tabela1[[#This Row],[Czas 2022]]="-"),"",Tabela1[[#This Row],[Czas 2022]]/Tabela1[[#This Row],[Czas 2021]]-1)</f>
        <v/>
      </c>
      <c r="U11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6" spans="1:21" x14ac:dyDescent="0.25">
      <c r="A116" s="12" t="s">
        <v>211</v>
      </c>
      <c r="B116" s="33" t="s">
        <v>91</v>
      </c>
      <c r="C116" s="26" t="s">
        <v>14</v>
      </c>
      <c r="D116" s="28" t="s">
        <v>14</v>
      </c>
      <c r="E116" s="26" t="s">
        <v>14</v>
      </c>
      <c r="F116" s="28" t="s">
        <v>14</v>
      </c>
      <c r="G116" s="26" t="s">
        <v>14</v>
      </c>
      <c r="H116" s="28" t="s">
        <v>14</v>
      </c>
      <c r="I116" s="26" t="s">
        <v>14</v>
      </c>
      <c r="J116" s="28" t="s">
        <v>14</v>
      </c>
      <c r="K116" s="27">
        <v>1.2539351851851852E-2</v>
      </c>
      <c r="L116" s="28">
        <v>44</v>
      </c>
      <c r="M116" s="27" t="s">
        <v>14</v>
      </c>
      <c r="N116" s="28" t="s">
        <v>14</v>
      </c>
      <c r="O116" s="27">
        <f>MIN(Tabela1[[#This Row],[Czas 2017]],Tabela1[[#This Row],[Czas 2018]],Tabela1[[#This Row],[Czas 2019]],Tabela1[[#This Row],[Czas 2020]],Tabela1[[#This Row],[Czas 2021]],Tabela1[[#This Row],[Czas 2022]])</f>
        <v>1.2539351851851852E-2</v>
      </c>
      <c r="P116" s="14" t="str">
        <f>IF(OR(Tabela1[[#This Row],[Czas 2017]]="-",Tabela1[[#This Row],[Czas 2018]]="-"),"",Tabela1[[#This Row],[Czas 2018]]/Tabela1[[#This Row],[Czas 2017]]-1)</f>
        <v/>
      </c>
      <c r="Q116" s="14" t="str">
        <f>IF(OR(Tabela1[[#This Row],[Czas 2018]]="-",Tabela1[[#This Row],[Czas 2019]]="-"),"",Tabela1[[#This Row],[Czas 2019]]/Tabela1[[#This Row],[Czas 2018]]-1)</f>
        <v/>
      </c>
      <c r="R116" s="14" t="str">
        <f>IF(OR(Tabela1[[#This Row],[Czas 2019]]="-",Tabela1[[#This Row],[Czas 2020]]="-"),"",Tabela1[[#This Row],[Czas 2020]]/Tabela1[[#This Row],[Czas 2019]]-1)</f>
        <v/>
      </c>
      <c r="S116" s="15" t="str">
        <f>IF(OR(Tabela1[[#This Row],[Czas 2020]]="-",Tabela1[[#This Row],[Czas 2021]]="-"),"",Tabela1[[#This Row],[Czas 2021]]/Tabela1[[#This Row],[Czas 2020]]-1)</f>
        <v/>
      </c>
      <c r="T116" s="15" t="str">
        <f>IF(OR(Tabela1[[#This Row],[Czas 2021]]="-",Tabela1[[#This Row],[Czas 2022]]="-"),"",Tabela1[[#This Row],[Czas 2022]]/Tabela1[[#This Row],[Czas 2021]]-1)</f>
        <v/>
      </c>
      <c r="U11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7" spans="1:21" x14ac:dyDescent="0.25">
      <c r="A117" s="12" t="s">
        <v>212</v>
      </c>
      <c r="B117" s="33" t="s">
        <v>213</v>
      </c>
      <c r="C117" s="26" t="s">
        <v>14</v>
      </c>
      <c r="D117" s="28" t="s">
        <v>14</v>
      </c>
      <c r="E117" s="26" t="s">
        <v>14</v>
      </c>
      <c r="F117" s="28" t="s">
        <v>14</v>
      </c>
      <c r="G117" s="26" t="s">
        <v>14</v>
      </c>
      <c r="H117" s="28" t="s">
        <v>14</v>
      </c>
      <c r="I117" s="26" t="s">
        <v>14</v>
      </c>
      <c r="J117" s="28" t="s">
        <v>14</v>
      </c>
      <c r="K117" s="27">
        <v>1.0240740740740739E-2</v>
      </c>
      <c r="L117" s="28">
        <v>11</v>
      </c>
      <c r="M117" s="27" t="s">
        <v>14</v>
      </c>
      <c r="N117" s="28" t="s">
        <v>14</v>
      </c>
      <c r="O117" s="27">
        <f>MIN(Tabela1[[#This Row],[Czas 2017]],Tabela1[[#This Row],[Czas 2018]],Tabela1[[#This Row],[Czas 2019]],Tabela1[[#This Row],[Czas 2020]],Tabela1[[#This Row],[Czas 2021]],Tabela1[[#This Row],[Czas 2022]])</f>
        <v>1.0240740740740739E-2</v>
      </c>
      <c r="P117" s="14" t="str">
        <f>IF(OR(Tabela1[[#This Row],[Czas 2017]]="-",Tabela1[[#This Row],[Czas 2018]]="-"),"",Tabela1[[#This Row],[Czas 2018]]/Tabela1[[#This Row],[Czas 2017]]-1)</f>
        <v/>
      </c>
      <c r="Q117" s="14" t="str">
        <f>IF(OR(Tabela1[[#This Row],[Czas 2018]]="-",Tabela1[[#This Row],[Czas 2019]]="-"),"",Tabela1[[#This Row],[Czas 2019]]/Tabela1[[#This Row],[Czas 2018]]-1)</f>
        <v/>
      </c>
      <c r="R117" s="14" t="str">
        <f>IF(OR(Tabela1[[#This Row],[Czas 2019]]="-",Tabela1[[#This Row],[Czas 2020]]="-"),"",Tabela1[[#This Row],[Czas 2020]]/Tabela1[[#This Row],[Czas 2019]]-1)</f>
        <v/>
      </c>
      <c r="S117" s="15" t="str">
        <f>IF(OR(Tabela1[[#This Row],[Czas 2020]]="-",Tabela1[[#This Row],[Czas 2021]]="-"),"",Tabela1[[#This Row],[Czas 2021]]/Tabela1[[#This Row],[Czas 2020]]-1)</f>
        <v/>
      </c>
      <c r="T117" s="15" t="str">
        <f>IF(OR(Tabela1[[#This Row],[Czas 2021]]="-",Tabela1[[#This Row],[Czas 2022]]="-"),"",Tabela1[[#This Row],[Czas 2022]]/Tabela1[[#This Row],[Czas 2021]]-1)</f>
        <v/>
      </c>
      <c r="U11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8" spans="1:21" x14ac:dyDescent="0.25">
      <c r="A118" s="16" t="s">
        <v>121</v>
      </c>
      <c r="B118" s="17" t="s">
        <v>122</v>
      </c>
      <c r="C118" s="26">
        <v>1.0717592592592593E-2</v>
      </c>
      <c r="D118" s="28">
        <v>16</v>
      </c>
      <c r="E118" s="26">
        <v>1.1342592592592592E-2</v>
      </c>
      <c r="F118" s="28">
        <v>33</v>
      </c>
      <c r="G118" s="26" t="s">
        <v>14</v>
      </c>
      <c r="H118" s="28" t="s">
        <v>14</v>
      </c>
      <c r="I118" s="27" t="s">
        <v>14</v>
      </c>
      <c r="J118" s="28" t="s">
        <v>14</v>
      </c>
      <c r="K118" s="27" t="s">
        <v>14</v>
      </c>
      <c r="L118" s="28" t="s">
        <v>14</v>
      </c>
      <c r="M118" s="27" t="s">
        <v>14</v>
      </c>
      <c r="N118" s="28" t="s">
        <v>14</v>
      </c>
      <c r="O118" s="27">
        <f>MIN(Tabela1[[#This Row],[Czas 2017]],Tabela1[[#This Row],[Czas 2018]],Tabela1[[#This Row],[Czas 2019]],Tabela1[[#This Row],[Czas 2020]],Tabela1[[#This Row],[Czas 2021]],Tabela1[[#This Row],[Czas 2022]])</f>
        <v>1.0717592592592593E-2</v>
      </c>
      <c r="P118" s="14">
        <f>IF(OR(Tabela1[[#This Row],[Czas 2017]]="-",Tabela1[[#This Row],[Czas 2018]]="-"),"",Tabela1[[#This Row],[Czas 2018]]/Tabela1[[#This Row],[Czas 2017]]-1)</f>
        <v>5.8315334773217931E-2</v>
      </c>
      <c r="Q118" s="14" t="str">
        <f>IF(OR(Tabela1[[#This Row],[Czas 2018]]="-",Tabela1[[#This Row],[Czas 2019]]="-"),"",Tabela1[[#This Row],[Czas 2019]]/Tabela1[[#This Row],[Czas 2018]]-1)</f>
        <v/>
      </c>
      <c r="R118" s="14" t="str">
        <f>IF(OR(Tabela1[[#This Row],[Czas 2019]]="-",Tabela1[[#This Row],[Czas 2020]]="-"),"",Tabela1[[#This Row],[Czas 2020]]/Tabela1[[#This Row],[Czas 2019]]-1)</f>
        <v/>
      </c>
      <c r="S118" s="15" t="str">
        <f>IF(OR(Tabela1[[#This Row],[Czas 2020]]="-",Tabela1[[#This Row],[Czas 2021]]="-"),"",Tabela1[[#This Row],[Czas 2021]]/Tabela1[[#This Row],[Czas 2020]]-1)</f>
        <v/>
      </c>
      <c r="T118" s="15" t="str">
        <f>IF(OR(Tabela1[[#This Row],[Czas 2021]]="-",Tabela1[[#This Row],[Czas 2022]]="-"),"",Tabela1[[#This Row],[Czas 2022]]/Tabela1[[#This Row],[Czas 2021]]-1)</f>
        <v/>
      </c>
      <c r="U11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19" spans="1:21" x14ac:dyDescent="0.25">
      <c r="A119" s="12" t="s">
        <v>67</v>
      </c>
      <c r="B119" s="13" t="s">
        <v>68</v>
      </c>
      <c r="C119" s="26" t="s">
        <v>14</v>
      </c>
      <c r="D119" s="28" t="s">
        <v>14</v>
      </c>
      <c r="E119" s="26">
        <v>9.8958333333333329E-3</v>
      </c>
      <c r="F119" s="28">
        <v>10</v>
      </c>
      <c r="G119" s="26" t="s">
        <v>14</v>
      </c>
      <c r="H119" s="28" t="s">
        <v>14</v>
      </c>
      <c r="I119" s="27" t="s">
        <v>14</v>
      </c>
      <c r="J119" s="28" t="s">
        <v>14</v>
      </c>
      <c r="K119" s="27" t="s">
        <v>14</v>
      </c>
      <c r="L119" s="28" t="s">
        <v>14</v>
      </c>
      <c r="M119" s="27" t="s">
        <v>14</v>
      </c>
      <c r="N119" s="28" t="s">
        <v>14</v>
      </c>
      <c r="O119" s="27">
        <f>MIN(Tabela1[[#This Row],[Czas 2017]],Tabela1[[#This Row],[Czas 2018]],Tabela1[[#This Row],[Czas 2019]],Tabela1[[#This Row],[Czas 2020]],Tabela1[[#This Row],[Czas 2021]],Tabela1[[#This Row],[Czas 2022]])</f>
        <v>9.8958333333333329E-3</v>
      </c>
      <c r="P119" s="14" t="str">
        <f>IF(OR(Tabela1[[#This Row],[Czas 2017]]="-",Tabela1[[#This Row],[Czas 2018]]="-"),"",Tabela1[[#This Row],[Czas 2018]]/Tabela1[[#This Row],[Czas 2017]]-1)</f>
        <v/>
      </c>
      <c r="Q119" s="14" t="str">
        <f>IF(OR(Tabela1[[#This Row],[Czas 2018]]="-",Tabela1[[#This Row],[Czas 2019]]="-"),"",Tabela1[[#This Row],[Czas 2019]]/Tabela1[[#This Row],[Czas 2018]]-1)</f>
        <v/>
      </c>
      <c r="R119" s="14" t="str">
        <f>IF(OR(Tabela1[[#This Row],[Czas 2019]]="-",Tabela1[[#This Row],[Czas 2020]]="-"),"",Tabela1[[#This Row],[Czas 2020]]/Tabela1[[#This Row],[Czas 2019]]-1)</f>
        <v/>
      </c>
      <c r="S119" s="15" t="str">
        <f>IF(OR(Tabela1[[#This Row],[Czas 2020]]="-",Tabela1[[#This Row],[Czas 2021]]="-"),"",Tabela1[[#This Row],[Czas 2021]]/Tabela1[[#This Row],[Czas 2020]]-1)</f>
        <v/>
      </c>
      <c r="T119" s="15" t="str">
        <f>IF(OR(Tabela1[[#This Row],[Czas 2021]]="-",Tabela1[[#This Row],[Czas 2022]]="-"),"",Tabela1[[#This Row],[Czas 2022]]/Tabela1[[#This Row],[Czas 2021]]-1)</f>
        <v/>
      </c>
      <c r="U11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0" spans="1:21" x14ac:dyDescent="0.25">
      <c r="A120" s="12" t="s">
        <v>51</v>
      </c>
      <c r="B120" s="13" t="s">
        <v>52</v>
      </c>
      <c r="C120" s="26" t="s">
        <v>14</v>
      </c>
      <c r="D120" s="28" t="s">
        <v>14</v>
      </c>
      <c r="E120" s="26" t="s">
        <v>14</v>
      </c>
      <c r="F120" s="28" t="s">
        <v>14</v>
      </c>
      <c r="G120" s="26" t="s">
        <v>14</v>
      </c>
      <c r="H120" s="28" t="s">
        <v>14</v>
      </c>
      <c r="I120" s="27">
        <v>9.5899305555555547E-3</v>
      </c>
      <c r="J120" s="28">
        <v>12</v>
      </c>
      <c r="K120" s="27">
        <v>9.7585648148148154E-3</v>
      </c>
      <c r="L120" s="28">
        <v>6</v>
      </c>
      <c r="M120" s="27" t="s">
        <v>14</v>
      </c>
      <c r="N120" s="28" t="s">
        <v>14</v>
      </c>
      <c r="O120" s="27">
        <f>MIN(Tabela1[[#This Row],[Czas 2017]],Tabela1[[#This Row],[Czas 2018]],Tabela1[[#This Row],[Czas 2019]],Tabela1[[#This Row],[Czas 2020]],Tabela1[[#This Row],[Czas 2021]],Tabela1[[#This Row],[Czas 2022]])</f>
        <v>9.5899305555555547E-3</v>
      </c>
      <c r="P120" s="14" t="str">
        <f>IF(OR(Tabela1[[#This Row],[Czas 2017]]="-",Tabela1[[#This Row],[Czas 2018]]="-"),"",Tabela1[[#This Row],[Czas 2018]]/Tabela1[[#This Row],[Czas 2017]]-1)</f>
        <v/>
      </c>
      <c r="Q120" s="14" t="str">
        <f>IF(OR(Tabela1[[#This Row],[Czas 2018]]="-",Tabela1[[#This Row],[Czas 2019]]="-"),"",Tabela1[[#This Row],[Czas 2019]]/Tabela1[[#This Row],[Czas 2018]]-1)</f>
        <v/>
      </c>
      <c r="R120" s="14" t="str">
        <f>IF(OR(Tabela1[[#This Row],[Czas 2019]]="-",Tabela1[[#This Row],[Czas 2020]]="-"),"",Tabela1[[#This Row],[Czas 2020]]/Tabela1[[#This Row],[Czas 2019]]-1)</f>
        <v/>
      </c>
      <c r="S120" s="15">
        <f>IF(OR(Tabela1[[#This Row],[Czas 2020]]="-",Tabela1[[#This Row],[Czas 2021]]="-"),"",Tabela1[[#This Row],[Czas 2021]]/Tabela1[[#This Row],[Czas 2020]]-1)</f>
        <v>1.758451307674691E-2</v>
      </c>
      <c r="T120" s="15" t="str">
        <f>IF(OR(Tabela1[[#This Row],[Czas 2021]]="-",Tabela1[[#This Row],[Czas 2022]]="-"),"",Tabela1[[#This Row],[Czas 2022]]/Tabela1[[#This Row],[Czas 2021]]-1)</f>
        <v/>
      </c>
      <c r="U12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1" spans="1:21" x14ac:dyDescent="0.25">
      <c r="A121" s="16" t="s">
        <v>109</v>
      </c>
      <c r="B121" s="17" t="s">
        <v>110</v>
      </c>
      <c r="C121" s="26">
        <v>1.064814814814815E-2</v>
      </c>
      <c r="D121" s="28">
        <v>13</v>
      </c>
      <c r="E121" s="26">
        <v>1.0543981481481481E-2</v>
      </c>
      <c r="F121" s="28">
        <v>20</v>
      </c>
      <c r="G121" s="26" t="s">
        <v>14</v>
      </c>
      <c r="H121" s="28" t="s">
        <v>14</v>
      </c>
      <c r="I121" s="27">
        <v>1.0657060185185184E-2</v>
      </c>
      <c r="J121" s="28">
        <v>31</v>
      </c>
      <c r="K121" s="27">
        <v>1.0628009259259261E-2</v>
      </c>
      <c r="L121" s="28">
        <v>16</v>
      </c>
      <c r="M121" s="27" t="s">
        <v>14</v>
      </c>
      <c r="N121" s="28" t="s">
        <v>14</v>
      </c>
      <c r="O121" s="27">
        <f>MIN(Tabela1[[#This Row],[Czas 2017]],Tabela1[[#This Row],[Czas 2018]],Tabela1[[#This Row],[Czas 2019]],Tabela1[[#This Row],[Czas 2020]],Tabela1[[#This Row],[Czas 2021]],Tabela1[[#This Row],[Czas 2022]])</f>
        <v>1.0543981481481481E-2</v>
      </c>
      <c r="P121" s="14">
        <f>IF(OR(Tabela1[[#This Row],[Czas 2017]]="-",Tabela1[[#This Row],[Czas 2018]]="-"),"",Tabela1[[#This Row],[Czas 2018]]/Tabela1[[#This Row],[Czas 2017]]-1)</f>
        <v>-9.782608695652395E-3</v>
      </c>
      <c r="Q121" s="14" t="str">
        <f>IF(OR(Tabela1[[#This Row],[Czas 2018]]="-",Tabela1[[#This Row],[Czas 2019]]="-"),"",Tabela1[[#This Row],[Czas 2019]]/Tabela1[[#This Row],[Czas 2018]]-1)</f>
        <v/>
      </c>
      <c r="R121" s="14" t="str">
        <f>IF(OR(Tabela1[[#This Row],[Czas 2019]]="-",Tabela1[[#This Row],[Czas 2020]]="-"),"",Tabela1[[#This Row],[Czas 2020]]/Tabela1[[#This Row],[Czas 2019]]-1)</f>
        <v/>
      </c>
      <c r="S121" s="14">
        <f>IF(OR(Tabela1[[#This Row],[Czas 2020]]="-",Tabela1[[#This Row],[Czas 2021]]="-"),"",Tabela1[[#This Row],[Czas 2021]]/Tabela1[[#This Row],[Czas 2020]]-1)</f>
        <v>-2.7259793433754842E-3</v>
      </c>
      <c r="T121" s="15" t="str">
        <f>IF(OR(Tabela1[[#This Row],[Czas 2021]]="-",Tabela1[[#This Row],[Czas 2022]]="-"),"",Tabela1[[#This Row],[Czas 2022]]/Tabela1[[#This Row],[Czas 2021]]-1)</f>
        <v/>
      </c>
      <c r="U12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2" spans="1:21" x14ac:dyDescent="0.25">
      <c r="A122" s="12" t="s">
        <v>80</v>
      </c>
      <c r="B122" s="13" t="s">
        <v>31</v>
      </c>
      <c r="C122" s="26" t="s">
        <v>14</v>
      </c>
      <c r="D122" s="28" t="s">
        <v>14</v>
      </c>
      <c r="E122" s="26">
        <v>1.0497685185185186E-2</v>
      </c>
      <c r="F122" s="28">
        <v>18</v>
      </c>
      <c r="G122" s="26" t="s">
        <v>14</v>
      </c>
      <c r="H122" s="28" t="s">
        <v>14</v>
      </c>
      <c r="I122" s="27">
        <v>1.0069907407407408E-2</v>
      </c>
      <c r="J122" s="28">
        <v>20</v>
      </c>
      <c r="K122" s="27">
        <v>1.0853356481481481E-2</v>
      </c>
      <c r="L122" s="28">
        <v>21</v>
      </c>
      <c r="M122" s="27" t="s">
        <v>14</v>
      </c>
      <c r="N122" s="28" t="s">
        <v>14</v>
      </c>
      <c r="O122" s="27">
        <f>MIN(Tabela1[[#This Row],[Czas 2017]],Tabela1[[#This Row],[Czas 2018]],Tabela1[[#This Row],[Czas 2019]],Tabela1[[#This Row],[Czas 2020]],Tabela1[[#This Row],[Czas 2021]],Tabela1[[#This Row],[Czas 2022]])</f>
        <v>1.0069907407407408E-2</v>
      </c>
      <c r="P122" s="14" t="str">
        <f>IF(OR(Tabela1[[#This Row],[Czas 2017]]="-",Tabela1[[#This Row],[Czas 2018]]="-"),"",Tabela1[[#This Row],[Czas 2018]]/Tabela1[[#This Row],[Czas 2017]]-1)</f>
        <v/>
      </c>
      <c r="Q122" s="14" t="str">
        <f>IF(OR(Tabela1[[#This Row],[Czas 2018]]="-",Tabela1[[#This Row],[Czas 2019]]="-"),"",Tabela1[[#This Row],[Czas 2019]]/Tabela1[[#This Row],[Czas 2018]]-1)</f>
        <v/>
      </c>
      <c r="R122" s="14" t="str">
        <f>IF(OR(Tabela1[[#This Row],[Czas 2019]]="-",Tabela1[[#This Row],[Czas 2020]]="-"),"",Tabela1[[#This Row],[Czas 2020]]/Tabela1[[#This Row],[Czas 2019]]-1)</f>
        <v/>
      </c>
      <c r="S122" s="14">
        <f>IF(OR(Tabela1[[#This Row],[Czas 2020]]="-",Tabela1[[#This Row],[Czas 2021]]="-"),"",Tabela1[[#This Row],[Czas 2021]]/Tabela1[[#This Row],[Czas 2020]]-1)</f>
        <v>7.7801020642729091E-2</v>
      </c>
      <c r="T122" s="15" t="str">
        <f>IF(OR(Tabela1[[#This Row],[Czas 2021]]="-",Tabela1[[#This Row],[Czas 2022]]="-"),"",Tabela1[[#This Row],[Czas 2022]]/Tabela1[[#This Row],[Czas 2021]]-1)</f>
        <v/>
      </c>
      <c r="U12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3" spans="1:21" x14ac:dyDescent="0.25">
      <c r="A123" s="12" t="s">
        <v>179</v>
      </c>
      <c r="B123" s="13" t="s">
        <v>180</v>
      </c>
      <c r="C123" s="26" t="s">
        <v>14</v>
      </c>
      <c r="D123" s="28" t="s">
        <v>14</v>
      </c>
      <c r="E123" s="26">
        <v>1.3032407407407407E-2</v>
      </c>
      <c r="F123" s="28">
        <v>53</v>
      </c>
      <c r="G123" s="26">
        <v>1.2708333333333334E-2</v>
      </c>
      <c r="H123" s="28">
        <v>59</v>
      </c>
      <c r="I123" s="27">
        <v>1.2236342592592592E-2</v>
      </c>
      <c r="J123" s="28">
        <v>54</v>
      </c>
      <c r="K123" s="27" t="s">
        <v>14</v>
      </c>
      <c r="L123" s="28" t="s">
        <v>14</v>
      </c>
      <c r="M123" s="27" t="s">
        <v>14</v>
      </c>
      <c r="N123" s="28" t="s">
        <v>14</v>
      </c>
      <c r="O123" s="27">
        <f>MIN(Tabela1[[#This Row],[Czas 2017]],Tabela1[[#This Row],[Czas 2018]],Tabela1[[#This Row],[Czas 2019]],Tabela1[[#This Row],[Czas 2020]],Tabela1[[#This Row],[Czas 2021]],Tabela1[[#This Row],[Czas 2022]])</f>
        <v>1.2236342592592592E-2</v>
      </c>
      <c r="P123" s="14" t="str">
        <f>IF(OR(Tabela1[[#This Row],[Czas 2017]]="-",Tabela1[[#This Row],[Czas 2018]]="-"),"",Tabela1[[#This Row],[Czas 2018]]/Tabela1[[#This Row],[Czas 2017]]-1)</f>
        <v/>
      </c>
      <c r="Q123" s="14">
        <f>IF(OR(Tabela1[[#This Row],[Czas 2018]]="-",Tabela1[[#This Row],[Czas 2019]]="-"),"",Tabela1[[#This Row],[Czas 2019]]/Tabela1[[#This Row],[Czas 2018]]-1)</f>
        <v>-2.4866785079928899E-2</v>
      </c>
      <c r="R123" s="14">
        <f>IF(OR(Tabela1[[#This Row],[Czas 2019]]="-",Tabela1[[#This Row],[Czas 2020]]="-"),"",Tabela1[[#This Row],[Czas 2020]]/Tabela1[[#This Row],[Czas 2019]]-1)</f>
        <v>-3.7140255009107559E-2</v>
      </c>
      <c r="S123" s="14" t="str">
        <f>IF(OR(Tabela1[[#This Row],[Czas 2020]]="-",Tabela1[[#This Row],[Czas 2021]]="-"),"",Tabela1[[#This Row],[Czas 2021]]/Tabela1[[#This Row],[Czas 2020]]-1)</f>
        <v/>
      </c>
      <c r="T123" s="15" t="str">
        <f>IF(OR(Tabela1[[#This Row],[Czas 2021]]="-",Tabela1[[#This Row],[Czas 2022]]="-"),"",Tabela1[[#This Row],[Czas 2022]]/Tabela1[[#This Row],[Czas 2021]]-1)</f>
        <v/>
      </c>
      <c r="U12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4" spans="1:21" x14ac:dyDescent="0.25">
      <c r="A124" s="12" t="s">
        <v>184</v>
      </c>
      <c r="B124" s="13" t="s">
        <v>151</v>
      </c>
      <c r="C124" s="26" t="s">
        <v>14</v>
      </c>
      <c r="D124" s="28" t="s">
        <v>14</v>
      </c>
      <c r="E124" s="26">
        <v>1.2708333333333334E-2</v>
      </c>
      <c r="F124" s="28">
        <v>50</v>
      </c>
      <c r="G124" s="26" t="s">
        <v>14</v>
      </c>
      <c r="H124" s="28" t="s">
        <v>14</v>
      </c>
      <c r="I124" s="27" t="s">
        <v>14</v>
      </c>
      <c r="J124" s="28" t="s">
        <v>14</v>
      </c>
      <c r="K124" s="27" t="s">
        <v>14</v>
      </c>
      <c r="L124" s="28" t="s">
        <v>14</v>
      </c>
      <c r="M124" s="27" t="s">
        <v>14</v>
      </c>
      <c r="N124" s="28" t="s">
        <v>14</v>
      </c>
      <c r="O124" s="27">
        <f>MIN(Tabela1[[#This Row],[Czas 2017]],Tabela1[[#This Row],[Czas 2018]],Tabela1[[#This Row],[Czas 2019]],Tabela1[[#This Row],[Czas 2020]],Tabela1[[#This Row],[Czas 2021]],Tabela1[[#This Row],[Czas 2022]])</f>
        <v>1.2708333333333334E-2</v>
      </c>
      <c r="P124" s="14" t="str">
        <f>IF(OR(Tabela1[[#This Row],[Czas 2017]]="-",Tabela1[[#This Row],[Czas 2018]]="-"),"",Tabela1[[#This Row],[Czas 2018]]/Tabela1[[#This Row],[Czas 2017]]-1)</f>
        <v/>
      </c>
      <c r="Q124" s="14" t="str">
        <f>IF(OR(Tabela1[[#This Row],[Czas 2018]]="-",Tabela1[[#This Row],[Czas 2019]]="-"),"",Tabela1[[#This Row],[Czas 2019]]/Tabela1[[#This Row],[Czas 2018]]-1)</f>
        <v/>
      </c>
      <c r="R124" s="14" t="str">
        <f>IF(OR(Tabela1[[#This Row],[Czas 2019]]="-",Tabela1[[#This Row],[Czas 2020]]="-"),"",Tabela1[[#This Row],[Czas 2020]]/Tabela1[[#This Row],[Czas 2019]]-1)</f>
        <v/>
      </c>
      <c r="S124" s="14" t="str">
        <f>IF(OR(Tabela1[[#This Row],[Czas 2020]]="-",Tabela1[[#This Row],[Czas 2021]]="-"),"",Tabela1[[#This Row],[Czas 2021]]/Tabela1[[#This Row],[Czas 2020]]-1)</f>
        <v/>
      </c>
      <c r="T124" s="15" t="str">
        <f>IF(OR(Tabela1[[#This Row],[Czas 2021]]="-",Tabela1[[#This Row],[Czas 2022]]="-"),"",Tabela1[[#This Row],[Czas 2022]]/Tabela1[[#This Row],[Czas 2021]]-1)</f>
        <v/>
      </c>
      <c r="U12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5" spans="1:21" x14ac:dyDescent="0.25">
      <c r="A125" s="12" t="s">
        <v>53</v>
      </c>
      <c r="B125" s="13" t="s">
        <v>16</v>
      </c>
      <c r="C125" s="26" t="s">
        <v>14</v>
      </c>
      <c r="D125" s="28" t="s">
        <v>14</v>
      </c>
      <c r="E125" s="26">
        <v>9.7569444444444448E-3</v>
      </c>
      <c r="F125" s="28">
        <v>8</v>
      </c>
      <c r="G125" s="26" t="s">
        <v>14</v>
      </c>
      <c r="H125" s="28" t="s">
        <v>14</v>
      </c>
      <c r="I125" s="27">
        <v>9.5935185185185186E-3</v>
      </c>
      <c r="J125" s="28">
        <v>13</v>
      </c>
      <c r="K125" s="27" t="s">
        <v>14</v>
      </c>
      <c r="L125" s="28" t="s">
        <v>14</v>
      </c>
      <c r="M125" s="27" t="s">
        <v>14</v>
      </c>
      <c r="N125" s="28" t="s">
        <v>14</v>
      </c>
      <c r="O125" s="27">
        <f>MIN(Tabela1[[#This Row],[Czas 2017]],Tabela1[[#This Row],[Czas 2018]],Tabela1[[#This Row],[Czas 2019]],Tabela1[[#This Row],[Czas 2020]],Tabela1[[#This Row],[Czas 2021]],Tabela1[[#This Row],[Czas 2022]])</f>
        <v>9.5935185185185186E-3</v>
      </c>
      <c r="P125" s="14" t="str">
        <f>IF(OR(Tabela1[[#This Row],[Czas 2017]]="-",Tabela1[[#This Row],[Czas 2018]]="-"),"",Tabela1[[#This Row],[Czas 2018]]/Tabela1[[#This Row],[Czas 2017]]-1)</f>
        <v/>
      </c>
      <c r="Q125" s="14" t="str">
        <f>IF(OR(Tabela1[[#This Row],[Czas 2018]]="-",Tabela1[[#This Row],[Czas 2019]]="-"),"",Tabela1[[#This Row],[Czas 2019]]/Tabela1[[#This Row],[Czas 2018]]-1)</f>
        <v/>
      </c>
      <c r="R125" s="14" t="str">
        <f>IF(OR(Tabela1[[#This Row],[Czas 2019]]="-",Tabela1[[#This Row],[Czas 2020]]="-"),"",Tabela1[[#This Row],[Czas 2020]]/Tabela1[[#This Row],[Czas 2019]]-1)</f>
        <v/>
      </c>
      <c r="S125" s="14" t="str">
        <f>IF(OR(Tabela1[[#This Row],[Czas 2020]]="-",Tabela1[[#This Row],[Czas 2021]]="-"),"",Tabela1[[#This Row],[Czas 2021]]/Tabela1[[#This Row],[Czas 2020]]-1)</f>
        <v/>
      </c>
      <c r="T125" s="15" t="str">
        <f>IF(OR(Tabela1[[#This Row],[Czas 2021]]="-",Tabela1[[#This Row],[Czas 2022]]="-"),"",Tabela1[[#This Row],[Czas 2022]]/Tabela1[[#This Row],[Czas 2021]]-1)</f>
        <v/>
      </c>
      <c r="U12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6" spans="1:21" x14ac:dyDescent="0.25">
      <c r="A126" s="12" t="s">
        <v>141</v>
      </c>
      <c r="B126" s="13" t="s">
        <v>142</v>
      </c>
      <c r="C126" s="26" t="s">
        <v>14</v>
      </c>
      <c r="D126" s="28" t="s">
        <v>14</v>
      </c>
      <c r="E126" s="26">
        <v>1.1041666666666667E-2</v>
      </c>
      <c r="F126" s="28">
        <v>29</v>
      </c>
      <c r="G126" s="26" t="s">
        <v>14</v>
      </c>
      <c r="H126" s="28" t="s">
        <v>14</v>
      </c>
      <c r="I126" s="27" t="s">
        <v>14</v>
      </c>
      <c r="J126" s="28" t="s">
        <v>14</v>
      </c>
      <c r="K126" s="27" t="s">
        <v>14</v>
      </c>
      <c r="L126" s="28" t="s">
        <v>14</v>
      </c>
      <c r="M126" s="27" t="s">
        <v>14</v>
      </c>
      <c r="N126" s="28" t="s">
        <v>14</v>
      </c>
      <c r="O126" s="27">
        <f>MIN(Tabela1[[#This Row],[Czas 2017]],Tabela1[[#This Row],[Czas 2018]],Tabela1[[#This Row],[Czas 2019]],Tabela1[[#This Row],[Czas 2020]],Tabela1[[#This Row],[Czas 2021]],Tabela1[[#This Row],[Czas 2022]])</f>
        <v>1.1041666666666667E-2</v>
      </c>
      <c r="P126" s="14" t="str">
        <f>IF(OR(Tabela1[[#This Row],[Czas 2017]]="-",Tabela1[[#This Row],[Czas 2018]]="-"),"",Tabela1[[#This Row],[Czas 2018]]/Tabela1[[#This Row],[Czas 2017]]-1)</f>
        <v/>
      </c>
      <c r="Q126" s="14" t="str">
        <f>IF(OR(Tabela1[[#This Row],[Czas 2018]]="-",Tabela1[[#This Row],[Czas 2019]]="-"),"",Tabela1[[#This Row],[Czas 2019]]/Tabela1[[#This Row],[Czas 2018]]-1)</f>
        <v/>
      </c>
      <c r="R126" s="14" t="str">
        <f>IF(OR(Tabela1[[#This Row],[Czas 2019]]="-",Tabela1[[#This Row],[Czas 2020]]="-"),"",Tabela1[[#This Row],[Czas 2020]]/Tabela1[[#This Row],[Czas 2019]]-1)</f>
        <v/>
      </c>
      <c r="S126" s="14" t="str">
        <f>IF(OR(Tabela1[[#This Row],[Czas 2020]]="-",Tabela1[[#This Row],[Czas 2021]]="-"),"",Tabela1[[#This Row],[Czas 2021]]/Tabela1[[#This Row],[Czas 2020]]-1)</f>
        <v/>
      </c>
      <c r="T126" s="15" t="str">
        <f>IF(OR(Tabela1[[#This Row],[Czas 2021]]="-",Tabela1[[#This Row],[Czas 2022]]="-"),"",Tabela1[[#This Row],[Czas 2022]]/Tabela1[[#This Row],[Czas 2021]]-1)</f>
        <v/>
      </c>
      <c r="U12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7" spans="1:21" x14ac:dyDescent="0.25">
      <c r="A127" s="12" t="s">
        <v>189</v>
      </c>
      <c r="B127" s="13" t="s">
        <v>41</v>
      </c>
      <c r="C127" s="26" t="s">
        <v>14</v>
      </c>
      <c r="D127" s="28" t="s">
        <v>14</v>
      </c>
      <c r="E127" s="26">
        <v>1.3194444444444444E-2</v>
      </c>
      <c r="F127" s="28">
        <v>55</v>
      </c>
      <c r="G127" s="26" t="s">
        <v>14</v>
      </c>
      <c r="H127" s="28" t="s">
        <v>14</v>
      </c>
      <c r="I127" s="27" t="s">
        <v>14</v>
      </c>
      <c r="J127" s="28" t="s">
        <v>14</v>
      </c>
      <c r="K127" s="27" t="s">
        <v>14</v>
      </c>
      <c r="L127" s="28" t="s">
        <v>14</v>
      </c>
      <c r="M127" s="27" t="s">
        <v>14</v>
      </c>
      <c r="N127" s="28" t="s">
        <v>14</v>
      </c>
      <c r="O127" s="27">
        <f>MIN(Tabela1[[#This Row],[Czas 2017]],Tabela1[[#This Row],[Czas 2018]],Tabela1[[#This Row],[Czas 2019]],Tabela1[[#This Row],[Czas 2020]],Tabela1[[#This Row],[Czas 2021]],Tabela1[[#This Row],[Czas 2022]])</f>
        <v>1.3194444444444444E-2</v>
      </c>
      <c r="P127" s="14" t="str">
        <f>IF(OR(Tabela1[[#This Row],[Czas 2017]]="-",Tabela1[[#This Row],[Czas 2018]]="-"),"",Tabela1[[#This Row],[Czas 2018]]/Tabela1[[#This Row],[Czas 2017]]-1)</f>
        <v/>
      </c>
      <c r="Q127" s="14" t="str">
        <f>IF(OR(Tabela1[[#This Row],[Czas 2018]]="-",Tabela1[[#This Row],[Czas 2019]]="-"),"",Tabela1[[#This Row],[Czas 2019]]/Tabela1[[#This Row],[Czas 2018]]-1)</f>
        <v/>
      </c>
      <c r="R127" s="14" t="str">
        <f>IF(OR(Tabela1[[#This Row],[Czas 2019]]="-",Tabela1[[#This Row],[Czas 2020]]="-"),"",Tabela1[[#This Row],[Czas 2020]]/Tabela1[[#This Row],[Czas 2019]]-1)</f>
        <v/>
      </c>
      <c r="S127" s="14" t="str">
        <f>IF(OR(Tabela1[[#This Row],[Czas 2020]]="-",Tabela1[[#This Row],[Czas 2021]]="-"),"",Tabela1[[#This Row],[Czas 2021]]/Tabela1[[#This Row],[Czas 2020]]-1)</f>
        <v/>
      </c>
      <c r="T127" s="15" t="str">
        <f>IF(OR(Tabela1[[#This Row],[Czas 2021]]="-",Tabela1[[#This Row],[Czas 2022]]="-"),"",Tabela1[[#This Row],[Czas 2022]]/Tabela1[[#This Row],[Czas 2021]]-1)</f>
        <v/>
      </c>
      <c r="U12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8" spans="1:21" x14ac:dyDescent="0.25">
      <c r="A128" s="12" t="s">
        <v>181</v>
      </c>
      <c r="B128" s="13" t="s">
        <v>182</v>
      </c>
      <c r="C128" s="26" t="s">
        <v>14</v>
      </c>
      <c r="D128" s="28" t="s">
        <v>14</v>
      </c>
      <c r="E128" s="26" t="s">
        <v>14</v>
      </c>
      <c r="F128" s="28" t="s">
        <v>14</v>
      </c>
      <c r="G128" s="26">
        <v>1.2534722222222223E-2</v>
      </c>
      <c r="H128" s="28">
        <v>58</v>
      </c>
      <c r="I128" s="27">
        <v>1.2749652777777778E-2</v>
      </c>
      <c r="J128" s="28">
        <v>58</v>
      </c>
      <c r="K128" s="27" t="s">
        <v>14</v>
      </c>
      <c r="L128" s="28" t="s">
        <v>14</v>
      </c>
      <c r="M128" s="27" t="s">
        <v>14</v>
      </c>
      <c r="N128" s="28" t="s">
        <v>14</v>
      </c>
      <c r="O128" s="27">
        <f>MIN(Tabela1[[#This Row],[Czas 2017]],Tabela1[[#This Row],[Czas 2018]],Tabela1[[#This Row],[Czas 2019]],Tabela1[[#This Row],[Czas 2020]],Tabela1[[#This Row],[Czas 2021]],Tabela1[[#This Row],[Czas 2022]])</f>
        <v>1.2534722222222223E-2</v>
      </c>
      <c r="P128" s="14" t="str">
        <f>IF(OR(Tabela1[[#This Row],[Czas 2017]]="-",Tabela1[[#This Row],[Czas 2018]]="-"),"",Tabela1[[#This Row],[Czas 2018]]/Tabela1[[#This Row],[Czas 2017]]-1)</f>
        <v/>
      </c>
      <c r="Q128" s="14" t="str">
        <f>IF(OR(Tabela1[[#This Row],[Czas 2018]]="-",Tabela1[[#This Row],[Czas 2019]]="-"),"",Tabela1[[#This Row],[Czas 2019]]/Tabela1[[#This Row],[Czas 2018]]-1)</f>
        <v/>
      </c>
      <c r="R128" s="14">
        <f>IF(OR(Tabela1[[#This Row],[Czas 2019]]="-",Tabela1[[#This Row],[Czas 2020]]="-"),"",Tabela1[[#This Row],[Czas 2020]]/Tabela1[[#This Row],[Czas 2019]]-1)</f>
        <v>1.7146814404431998E-2</v>
      </c>
      <c r="S128" s="14" t="str">
        <f>IF(OR(Tabela1[[#This Row],[Czas 2020]]="-",Tabela1[[#This Row],[Czas 2021]]="-"),"",Tabela1[[#This Row],[Czas 2021]]/Tabela1[[#This Row],[Czas 2020]]-1)</f>
        <v/>
      </c>
      <c r="T128" s="15" t="str">
        <f>IF(OR(Tabela1[[#This Row],[Czas 2021]]="-",Tabela1[[#This Row],[Czas 2022]]="-"),"",Tabela1[[#This Row],[Czas 2022]]/Tabela1[[#This Row],[Czas 2021]]-1)</f>
        <v/>
      </c>
      <c r="U12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29" spans="1:21" x14ac:dyDescent="0.25">
      <c r="A129" s="12" t="s">
        <v>154</v>
      </c>
      <c r="B129" s="13" t="s">
        <v>41</v>
      </c>
      <c r="C129" s="26" t="s">
        <v>14</v>
      </c>
      <c r="D129" s="28" t="s">
        <v>14</v>
      </c>
      <c r="E129" s="26" t="s">
        <v>14</v>
      </c>
      <c r="F129" s="28" t="s">
        <v>14</v>
      </c>
      <c r="G129" s="26">
        <v>1.1527777777777777E-2</v>
      </c>
      <c r="H129" s="28">
        <v>44</v>
      </c>
      <c r="I129" s="27" t="s">
        <v>14</v>
      </c>
      <c r="J129" s="28" t="s">
        <v>14</v>
      </c>
      <c r="K129" s="27" t="s">
        <v>14</v>
      </c>
      <c r="L129" s="28" t="s">
        <v>14</v>
      </c>
      <c r="M129" s="27" t="s">
        <v>14</v>
      </c>
      <c r="N129" s="28" t="s">
        <v>14</v>
      </c>
      <c r="O129" s="27">
        <f>MIN(Tabela1[[#This Row],[Czas 2017]],Tabela1[[#This Row],[Czas 2018]],Tabela1[[#This Row],[Czas 2019]],Tabela1[[#This Row],[Czas 2020]],Tabela1[[#This Row],[Czas 2021]],Tabela1[[#This Row],[Czas 2022]])</f>
        <v>1.1527777777777777E-2</v>
      </c>
      <c r="P129" s="14" t="str">
        <f>IF(OR(Tabela1[[#This Row],[Czas 2017]]="-",Tabela1[[#This Row],[Czas 2018]]="-"),"",Tabela1[[#This Row],[Czas 2018]]/Tabela1[[#This Row],[Czas 2017]]-1)</f>
        <v/>
      </c>
      <c r="Q129" s="14" t="str">
        <f>IF(OR(Tabela1[[#This Row],[Czas 2018]]="-",Tabela1[[#This Row],[Czas 2019]]="-"),"",Tabela1[[#This Row],[Czas 2019]]/Tabela1[[#This Row],[Czas 2018]]-1)</f>
        <v/>
      </c>
      <c r="R129" s="14" t="str">
        <f>IF(OR(Tabela1[[#This Row],[Czas 2019]]="-",Tabela1[[#This Row],[Czas 2020]]="-"),"",Tabela1[[#This Row],[Czas 2020]]/Tabela1[[#This Row],[Czas 2019]]-1)</f>
        <v/>
      </c>
      <c r="S129" s="14" t="str">
        <f>IF(OR(Tabela1[[#This Row],[Czas 2020]]="-",Tabela1[[#This Row],[Czas 2021]]="-"),"",Tabela1[[#This Row],[Czas 2021]]/Tabela1[[#This Row],[Czas 2020]]-1)</f>
        <v/>
      </c>
      <c r="T129" s="15" t="str">
        <f>IF(OR(Tabela1[[#This Row],[Czas 2021]]="-",Tabela1[[#This Row],[Czas 2022]]="-"),"",Tabela1[[#This Row],[Czas 2022]]/Tabela1[[#This Row],[Czas 2021]]-1)</f>
        <v/>
      </c>
      <c r="U12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0" spans="1:21" x14ac:dyDescent="0.25">
      <c r="A130" s="16" t="s">
        <v>143</v>
      </c>
      <c r="B130" s="17" t="s">
        <v>64</v>
      </c>
      <c r="C130" s="26">
        <v>1.1076388888888887E-2</v>
      </c>
      <c r="D130" s="28">
        <v>20</v>
      </c>
      <c r="E130" s="26">
        <v>1.1631944444444445E-2</v>
      </c>
      <c r="F130" s="28">
        <v>40</v>
      </c>
      <c r="G130" s="26">
        <v>1.2060185185185186E-2</v>
      </c>
      <c r="H130" s="28">
        <v>54</v>
      </c>
      <c r="I130" s="27">
        <v>1.3415046296296298E-2</v>
      </c>
      <c r="J130" s="28">
        <v>62</v>
      </c>
      <c r="K130" s="27">
        <v>1.1584259259259259E-2</v>
      </c>
      <c r="L130" s="28">
        <v>35</v>
      </c>
      <c r="M130" s="27" t="s">
        <v>14</v>
      </c>
      <c r="N130" s="28" t="s">
        <v>14</v>
      </c>
      <c r="O130" s="27">
        <f>MIN(Tabela1[[#This Row],[Czas 2017]],Tabela1[[#This Row],[Czas 2018]],Tabela1[[#This Row],[Czas 2019]],Tabela1[[#This Row],[Czas 2020]],Tabela1[[#This Row],[Czas 2021]],Tabela1[[#This Row],[Czas 2022]])</f>
        <v>1.1076388888888887E-2</v>
      </c>
      <c r="P130" s="14">
        <f>IF(OR(Tabela1[[#This Row],[Czas 2017]]="-",Tabela1[[#This Row],[Czas 2018]]="-"),"",Tabela1[[#This Row],[Czas 2018]]/Tabela1[[#This Row],[Czas 2017]]-1)</f>
        <v>5.0156739811912487E-2</v>
      </c>
      <c r="Q130" s="14">
        <f>IF(OR(Tabela1[[#This Row],[Czas 2018]]="-",Tabela1[[#This Row],[Czas 2019]]="-"),"",Tabela1[[#This Row],[Czas 2019]]/Tabela1[[#This Row],[Czas 2018]]-1)</f>
        <v>3.6815920398010071E-2</v>
      </c>
      <c r="R130" s="14">
        <f>IF(OR(Tabela1[[#This Row],[Czas 2019]]="-",Tabela1[[#This Row],[Czas 2020]]="-"),"",Tabela1[[#This Row],[Czas 2020]]/Tabela1[[#This Row],[Czas 2019]]-1)</f>
        <v>0.11234165067178514</v>
      </c>
      <c r="S130" s="14">
        <f>IF(OR(Tabela1[[#This Row],[Czas 2020]]="-",Tabela1[[#This Row],[Czas 2021]]="-"),"",Tabela1[[#This Row],[Czas 2021]]/Tabela1[[#This Row],[Czas 2020]]-1)</f>
        <v>-0.13647265887874671</v>
      </c>
      <c r="T130" s="15" t="str">
        <f>IF(OR(Tabela1[[#This Row],[Czas 2021]]="-",Tabela1[[#This Row],[Czas 2022]]="-"),"",Tabela1[[#This Row],[Czas 2022]]/Tabela1[[#This Row],[Czas 2021]]-1)</f>
        <v/>
      </c>
      <c r="U13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1" spans="1:21" x14ac:dyDescent="0.25">
      <c r="A131" s="12" t="s">
        <v>19</v>
      </c>
      <c r="B131" s="13" t="s">
        <v>20</v>
      </c>
      <c r="C131" s="26" t="s">
        <v>14</v>
      </c>
      <c r="D131" s="28" t="s">
        <v>14</v>
      </c>
      <c r="E131" s="26" t="s">
        <v>14</v>
      </c>
      <c r="F131" s="28" t="s">
        <v>14</v>
      </c>
      <c r="G131" s="26">
        <v>8.7152777777777784E-3</v>
      </c>
      <c r="H131" s="28">
        <v>1</v>
      </c>
      <c r="I131" s="27" t="s">
        <v>14</v>
      </c>
      <c r="J131" s="28" t="s">
        <v>14</v>
      </c>
      <c r="K131" s="27" t="s">
        <v>14</v>
      </c>
      <c r="L131" s="28" t="s">
        <v>14</v>
      </c>
      <c r="M131" s="27" t="s">
        <v>14</v>
      </c>
      <c r="N131" s="28" t="s">
        <v>14</v>
      </c>
      <c r="O131" s="27">
        <f>MIN(Tabela1[[#This Row],[Czas 2017]],Tabela1[[#This Row],[Czas 2018]],Tabela1[[#This Row],[Czas 2019]],Tabela1[[#This Row],[Czas 2020]],Tabela1[[#This Row],[Czas 2021]],Tabela1[[#This Row],[Czas 2022]])</f>
        <v>8.7152777777777784E-3</v>
      </c>
      <c r="P131" s="14" t="str">
        <f>IF(OR(Tabela1[[#This Row],[Czas 2017]]="-",Tabela1[[#This Row],[Czas 2018]]="-"),"",Tabela1[[#This Row],[Czas 2018]]/Tabela1[[#This Row],[Czas 2017]]-1)</f>
        <v/>
      </c>
      <c r="Q131" s="14" t="str">
        <f>IF(OR(Tabela1[[#This Row],[Czas 2018]]="-",Tabela1[[#This Row],[Czas 2019]]="-"),"",Tabela1[[#This Row],[Czas 2019]]/Tabela1[[#This Row],[Czas 2018]]-1)</f>
        <v/>
      </c>
      <c r="R131" s="14" t="str">
        <f>IF(OR(Tabela1[[#This Row],[Czas 2019]]="-",Tabela1[[#This Row],[Czas 2020]]="-"),"",Tabela1[[#This Row],[Czas 2020]]/Tabela1[[#This Row],[Czas 2019]]-1)</f>
        <v/>
      </c>
      <c r="S131" s="14" t="str">
        <f>IF(OR(Tabela1[[#This Row],[Czas 2020]]="-",Tabela1[[#This Row],[Czas 2021]]="-"),"",Tabela1[[#This Row],[Czas 2021]]/Tabela1[[#This Row],[Czas 2020]]-1)</f>
        <v/>
      </c>
      <c r="T131" s="15" t="str">
        <f>IF(OR(Tabela1[[#This Row],[Czas 2021]]="-",Tabela1[[#This Row],[Czas 2022]]="-"),"",Tabela1[[#This Row],[Czas 2022]]/Tabela1[[#This Row],[Czas 2021]]-1)</f>
        <v/>
      </c>
      <c r="U13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2" spans="1:21" x14ac:dyDescent="0.25">
      <c r="A132" s="12" t="s">
        <v>90</v>
      </c>
      <c r="B132" s="13" t="s">
        <v>91</v>
      </c>
      <c r="C132" s="26" t="s">
        <v>14</v>
      </c>
      <c r="D132" s="28" t="s">
        <v>14</v>
      </c>
      <c r="E132" s="26">
        <v>1.0185185185185184E-2</v>
      </c>
      <c r="F132" s="28">
        <v>15</v>
      </c>
      <c r="G132" s="26" t="s">
        <v>14</v>
      </c>
      <c r="H132" s="28" t="s">
        <v>14</v>
      </c>
      <c r="I132" s="27" t="s">
        <v>14</v>
      </c>
      <c r="J132" s="28" t="s">
        <v>14</v>
      </c>
      <c r="K132" s="27" t="s">
        <v>14</v>
      </c>
      <c r="L132" s="28" t="s">
        <v>14</v>
      </c>
      <c r="M132" s="27" t="s">
        <v>14</v>
      </c>
      <c r="N132" s="28" t="s">
        <v>14</v>
      </c>
      <c r="O132" s="27">
        <f>MIN(Tabela1[[#This Row],[Czas 2017]],Tabela1[[#This Row],[Czas 2018]],Tabela1[[#This Row],[Czas 2019]],Tabela1[[#This Row],[Czas 2020]],Tabela1[[#This Row],[Czas 2021]],Tabela1[[#This Row],[Czas 2022]])</f>
        <v>1.0185185185185184E-2</v>
      </c>
      <c r="P132" s="14" t="str">
        <f>IF(OR(Tabela1[[#This Row],[Czas 2017]]="-",Tabela1[[#This Row],[Czas 2018]]="-"),"",Tabela1[[#This Row],[Czas 2018]]/Tabela1[[#This Row],[Czas 2017]]-1)</f>
        <v/>
      </c>
      <c r="Q132" s="14" t="str">
        <f>IF(OR(Tabela1[[#This Row],[Czas 2018]]="-",Tabela1[[#This Row],[Czas 2019]]="-"),"",Tabela1[[#This Row],[Czas 2019]]/Tabela1[[#This Row],[Czas 2018]]-1)</f>
        <v/>
      </c>
      <c r="R132" s="14" t="str">
        <f>IF(OR(Tabela1[[#This Row],[Czas 2019]]="-",Tabela1[[#This Row],[Czas 2020]]="-"),"",Tabela1[[#This Row],[Czas 2020]]/Tabela1[[#This Row],[Czas 2019]]-1)</f>
        <v/>
      </c>
      <c r="S132" s="14" t="str">
        <f>IF(OR(Tabela1[[#This Row],[Czas 2020]]="-",Tabela1[[#This Row],[Czas 2021]]="-"),"",Tabela1[[#This Row],[Czas 2021]]/Tabela1[[#This Row],[Czas 2020]]-1)</f>
        <v/>
      </c>
      <c r="T132" s="15" t="str">
        <f>IF(OR(Tabela1[[#This Row],[Czas 2021]]="-",Tabela1[[#This Row],[Czas 2022]]="-"),"",Tabela1[[#This Row],[Czas 2022]]/Tabela1[[#This Row],[Czas 2021]]-1)</f>
        <v/>
      </c>
      <c r="U13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3" spans="1:21" x14ac:dyDescent="0.25">
      <c r="A133" s="12" t="s">
        <v>29</v>
      </c>
      <c r="B133" s="13" t="s">
        <v>28</v>
      </c>
      <c r="C133" s="26" t="s">
        <v>14</v>
      </c>
      <c r="D133" s="28" t="s">
        <v>14</v>
      </c>
      <c r="E133" s="26" t="s">
        <v>14</v>
      </c>
      <c r="F133" s="28" t="s">
        <v>14</v>
      </c>
      <c r="G133" s="26" t="s">
        <v>14</v>
      </c>
      <c r="H133" s="28" t="s">
        <v>14</v>
      </c>
      <c r="I133" s="27">
        <v>9.0983796296296299E-3</v>
      </c>
      <c r="J133" s="28">
        <v>6</v>
      </c>
      <c r="K133" s="27" t="s">
        <v>14</v>
      </c>
      <c r="L133" s="28" t="s">
        <v>14</v>
      </c>
      <c r="M133" s="27" t="s">
        <v>14</v>
      </c>
      <c r="N133" s="28" t="s">
        <v>14</v>
      </c>
      <c r="O133" s="27">
        <f>MIN(Tabela1[[#This Row],[Czas 2017]],Tabela1[[#This Row],[Czas 2018]],Tabela1[[#This Row],[Czas 2019]],Tabela1[[#This Row],[Czas 2020]],Tabela1[[#This Row],[Czas 2021]],Tabela1[[#This Row],[Czas 2022]])</f>
        <v>9.0983796296296299E-3</v>
      </c>
      <c r="P133" s="14" t="str">
        <f>IF(OR(Tabela1[[#This Row],[Czas 2017]]="-",Tabela1[[#This Row],[Czas 2018]]="-"),"",Tabela1[[#This Row],[Czas 2018]]/Tabela1[[#This Row],[Czas 2017]]-1)</f>
        <v/>
      </c>
      <c r="Q133" s="14" t="str">
        <f>IF(OR(Tabela1[[#This Row],[Czas 2018]]="-",Tabela1[[#This Row],[Czas 2019]]="-"),"",Tabela1[[#This Row],[Czas 2019]]/Tabela1[[#This Row],[Czas 2018]]-1)</f>
        <v/>
      </c>
      <c r="R133" s="14" t="str">
        <f>IF(OR(Tabela1[[#This Row],[Czas 2019]]="-",Tabela1[[#This Row],[Czas 2020]]="-"),"",Tabela1[[#This Row],[Czas 2020]]/Tabela1[[#This Row],[Czas 2019]]-1)</f>
        <v/>
      </c>
      <c r="S133" s="14" t="str">
        <f>IF(OR(Tabela1[[#This Row],[Czas 2020]]="-",Tabela1[[#This Row],[Czas 2021]]="-"),"",Tabela1[[#This Row],[Czas 2021]]/Tabela1[[#This Row],[Czas 2020]]-1)</f>
        <v/>
      </c>
      <c r="T133" s="15" t="str">
        <f>IF(OR(Tabela1[[#This Row],[Czas 2021]]="-",Tabela1[[#This Row],[Czas 2022]]="-"),"",Tabela1[[#This Row],[Czas 2022]]/Tabela1[[#This Row],[Czas 2021]]-1)</f>
        <v/>
      </c>
      <c r="U13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4" spans="1:21" x14ac:dyDescent="0.25">
      <c r="A134" s="12" t="s">
        <v>105</v>
      </c>
      <c r="B134" s="13" t="s">
        <v>106</v>
      </c>
      <c r="C134" s="26" t="s">
        <v>14</v>
      </c>
      <c r="D134" s="28" t="s">
        <v>14</v>
      </c>
      <c r="E134" s="26" t="s">
        <v>14</v>
      </c>
      <c r="F134" s="28" t="s">
        <v>14</v>
      </c>
      <c r="G134" s="26" t="s">
        <v>14</v>
      </c>
      <c r="H134" s="28" t="s">
        <v>14</v>
      </c>
      <c r="I134" s="27">
        <v>1.0426041666666669E-2</v>
      </c>
      <c r="J134" s="28">
        <v>27</v>
      </c>
      <c r="K134" s="27" t="s">
        <v>14</v>
      </c>
      <c r="L134" s="28" t="s">
        <v>14</v>
      </c>
      <c r="M134" s="27" t="s">
        <v>14</v>
      </c>
      <c r="N134" s="28" t="s">
        <v>14</v>
      </c>
      <c r="O134" s="27">
        <f>MIN(Tabela1[[#This Row],[Czas 2017]],Tabela1[[#This Row],[Czas 2018]],Tabela1[[#This Row],[Czas 2019]],Tabela1[[#This Row],[Czas 2020]],Tabela1[[#This Row],[Czas 2021]],Tabela1[[#This Row],[Czas 2022]])</f>
        <v>1.0426041666666669E-2</v>
      </c>
      <c r="P134" s="14" t="str">
        <f>IF(OR(Tabela1[[#This Row],[Czas 2017]]="-",Tabela1[[#This Row],[Czas 2018]]="-"),"",Tabela1[[#This Row],[Czas 2018]]/Tabela1[[#This Row],[Czas 2017]]-1)</f>
        <v/>
      </c>
      <c r="Q134" s="14" t="str">
        <f>IF(OR(Tabela1[[#This Row],[Czas 2018]]="-",Tabela1[[#This Row],[Czas 2019]]="-"),"",Tabela1[[#This Row],[Czas 2019]]/Tabela1[[#This Row],[Czas 2018]]-1)</f>
        <v/>
      </c>
      <c r="R134" s="14" t="str">
        <f>IF(OR(Tabela1[[#This Row],[Czas 2019]]="-",Tabela1[[#This Row],[Czas 2020]]="-"),"",Tabela1[[#This Row],[Czas 2020]]/Tabela1[[#This Row],[Czas 2019]]-1)</f>
        <v/>
      </c>
      <c r="S134" s="14" t="str">
        <f>IF(OR(Tabela1[[#This Row],[Czas 2020]]="-",Tabela1[[#This Row],[Czas 2021]]="-"),"",Tabela1[[#This Row],[Czas 2021]]/Tabela1[[#This Row],[Czas 2020]]-1)</f>
        <v/>
      </c>
      <c r="T134" s="15" t="str">
        <f>IF(OR(Tabela1[[#This Row],[Czas 2021]]="-",Tabela1[[#This Row],[Czas 2022]]="-"),"",Tabela1[[#This Row],[Czas 2022]]/Tabela1[[#This Row],[Czas 2021]]-1)</f>
        <v/>
      </c>
      <c r="U13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5" spans="1:21" x14ac:dyDescent="0.25">
      <c r="A135" s="12" t="s">
        <v>166</v>
      </c>
      <c r="B135" s="13" t="s">
        <v>28</v>
      </c>
      <c r="C135" s="26" t="s">
        <v>14</v>
      </c>
      <c r="D135" s="28" t="s">
        <v>14</v>
      </c>
      <c r="E135" s="26" t="s">
        <v>14</v>
      </c>
      <c r="F135" s="28" t="s">
        <v>14</v>
      </c>
      <c r="G135" s="26" t="s">
        <v>14</v>
      </c>
      <c r="H135" s="28" t="s">
        <v>14</v>
      </c>
      <c r="I135" s="27">
        <v>1.172337962962963E-2</v>
      </c>
      <c r="J135" s="28">
        <v>48</v>
      </c>
      <c r="K135" s="27" t="s">
        <v>14</v>
      </c>
      <c r="L135" s="28" t="s">
        <v>14</v>
      </c>
      <c r="M135" s="27" t="s">
        <v>14</v>
      </c>
      <c r="N135" s="28" t="s">
        <v>14</v>
      </c>
      <c r="O135" s="27">
        <f>MIN(Tabela1[[#This Row],[Czas 2017]],Tabela1[[#This Row],[Czas 2018]],Tabela1[[#This Row],[Czas 2019]],Tabela1[[#This Row],[Czas 2020]],Tabela1[[#This Row],[Czas 2021]],Tabela1[[#This Row],[Czas 2022]])</f>
        <v>1.172337962962963E-2</v>
      </c>
      <c r="P135" s="14" t="str">
        <f>IF(OR(Tabela1[[#This Row],[Czas 2017]]="-",Tabela1[[#This Row],[Czas 2018]]="-"),"",Tabela1[[#This Row],[Czas 2018]]/Tabela1[[#This Row],[Czas 2017]]-1)</f>
        <v/>
      </c>
      <c r="Q135" s="14" t="str">
        <f>IF(OR(Tabela1[[#This Row],[Czas 2018]]="-",Tabela1[[#This Row],[Czas 2019]]="-"),"",Tabela1[[#This Row],[Czas 2019]]/Tabela1[[#This Row],[Czas 2018]]-1)</f>
        <v/>
      </c>
      <c r="R135" s="14" t="str">
        <f>IF(OR(Tabela1[[#This Row],[Czas 2019]]="-",Tabela1[[#This Row],[Czas 2020]]="-"),"",Tabela1[[#This Row],[Czas 2020]]/Tabela1[[#This Row],[Czas 2019]]-1)</f>
        <v/>
      </c>
      <c r="S135" s="14" t="str">
        <f>IF(OR(Tabela1[[#This Row],[Czas 2020]]="-",Tabela1[[#This Row],[Czas 2021]]="-"),"",Tabela1[[#This Row],[Czas 2021]]/Tabela1[[#This Row],[Czas 2020]]-1)</f>
        <v/>
      </c>
      <c r="T135" s="15" t="str">
        <f>IF(OR(Tabela1[[#This Row],[Czas 2021]]="-",Tabela1[[#This Row],[Czas 2022]]="-"),"",Tabela1[[#This Row],[Czas 2022]]/Tabela1[[#This Row],[Czas 2021]]-1)</f>
        <v/>
      </c>
      <c r="U13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6" spans="1:21" x14ac:dyDescent="0.25">
      <c r="A136" s="16" t="s">
        <v>183</v>
      </c>
      <c r="B136" s="17" t="s">
        <v>64</v>
      </c>
      <c r="C136" s="26">
        <v>1.2650462962962962E-2</v>
      </c>
      <c r="D136" s="28">
        <v>28</v>
      </c>
      <c r="E136" s="26">
        <v>1.3321759259259261E-2</v>
      </c>
      <c r="F136" s="28">
        <v>56</v>
      </c>
      <c r="G136" s="26">
        <v>1.5821759259259261E-2</v>
      </c>
      <c r="H136" s="28">
        <v>69</v>
      </c>
      <c r="I136" s="27">
        <v>1.454849537037037E-2</v>
      </c>
      <c r="J136" s="28">
        <v>66</v>
      </c>
      <c r="K136" s="27" t="s">
        <v>14</v>
      </c>
      <c r="L136" s="28" t="s">
        <v>14</v>
      </c>
      <c r="M136" s="27" t="s">
        <v>14</v>
      </c>
      <c r="N136" s="28" t="s">
        <v>14</v>
      </c>
      <c r="O136" s="27">
        <f>MIN(Tabela1[[#This Row],[Czas 2017]],Tabela1[[#This Row],[Czas 2018]],Tabela1[[#This Row],[Czas 2019]],Tabela1[[#This Row],[Czas 2020]],Tabela1[[#This Row],[Czas 2021]],Tabela1[[#This Row],[Czas 2022]])</f>
        <v>1.2650462962962962E-2</v>
      </c>
      <c r="P136" s="14">
        <f>IF(OR(Tabela1[[#This Row],[Czas 2017]]="-",Tabela1[[#This Row],[Czas 2018]]="-"),"",Tabela1[[#This Row],[Czas 2018]]/Tabela1[[#This Row],[Czas 2017]]-1)</f>
        <v>5.3064958828911379E-2</v>
      </c>
      <c r="Q136" s="14">
        <f>IF(OR(Tabela1[[#This Row],[Czas 2018]]="-",Tabela1[[#This Row],[Czas 2019]]="-"),"",Tabela1[[#This Row],[Czas 2019]]/Tabela1[[#This Row],[Czas 2018]]-1)</f>
        <v>0.18766290182450041</v>
      </c>
      <c r="R136" s="14">
        <f>IF(OR(Tabela1[[#This Row],[Czas 2019]]="-",Tabela1[[#This Row],[Czas 2020]]="-"),"",Tabela1[[#This Row],[Czas 2020]]/Tabela1[[#This Row],[Czas 2019]]-1)</f>
        <v>-8.0475493782004581E-2</v>
      </c>
      <c r="S136" s="14" t="str">
        <f>IF(OR(Tabela1[[#This Row],[Czas 2020]]="-",Tabela1[[#This Row],[Czas 2021]]="-"),"",Tabela1[[#This Row],[Czas 2021]]/Tabela1[[#This Row],[Czas 2020]]-1)</f>
        <v/>
      </c>
      <c r="T136" s="15" t="str">
        <f>IF(OR(Tabela1[[#This Row],[Czas 2021]]="-",Tabela1[[#This Row],[Czas 2022]]="-"),"",Tabela1[[#This Row],[Czas 2022]]/Tabela1[[#This Row],[Czas 2021]]-1)</f>
        <v/>
      </c>
      <c r="U13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7" spans="1:21" x14ac:dyDescent="0.25">
      <c r="A137" s="12" t="s">
        <v>134</v>
      </c>
      <c r="B137" s="13" t="s">
        <v>135</v>
      </c>
      <c r="C137" s="26" t="s">
        <v>14</v>
      </c>
      <c r="D137" s="28" t="s">
        <v>14</v>
      </c>
      <c r="E137" s="26" t="s">
        <v>14</v>
      </c>
      <c r="F137" s="28" t="s">
        <v>14</v>
      </c>
      <c r="G137" s="26">
        <v>1.0972222222222223E-2</v>
      </c>
      <c r="H137" s="28">
        <v>29</v>
      </c>
      <c r="I137" s="27" t="s">
        <v>14</v>
      </c>
      <c r="J137" s="28" t="s">
        <v>14</v>
      </c>
      <c r="K137" s="27" t="s">
        <v>14</v>
      </c>
      <c r="L137" s="28" t="s">
        <v>14</v>
      </c>
      <c r="M137" s="27" t="s">
        <v>14</v>
      </c>
      <c r="N137" s="28" t="s">
        <v>14</v>
      </c>
      <c r="O137" s="27">
        <f>MIN(Tabela1[[#This Row],[Czas 2017]],Tabela1[[#This Row],[Czas 2018]],Tabela1[[#This Row],[Czas 2019]],Tabela1[[#This Row],[Czas 2020]],Tabela1[[#This Row],[Czas 2021]],Tabela1[[#This Row],[Czas 2022]])</f>
        <v>1.0972222222222223E-2</v>
      </c>
      <c r="P137" s="14" t="str">
        <f>IF(OR(Tabela1[[#This Row],[Czas 2017]]="-",Tabela1[[#This Row],[Czas 2018]]="-"),"",Tabela1[[#This Row],[Czas 2018]]/Tabela1[[#This Row],[Czas 2017]]-1)</f>
        <v/>
      </c>
      <c r="Q137" s="14" t="str">
        <f>IF(OR(Tabela1[[#This Row],[Czas 2018]]="-",Tabela1[[#This Row],[Czas 2019]]="-"),"",Tabela1[[#This Row],[Czas 2019]]/Tabela1[[#This Row],[Czas 2018]]-1)</f>
        <v/>
      </c>
      <c r="R137" s="14" t="str">
        <f>IF(OR(Tabela1[[#This Row],[Czas 2019]]="-",Tabela1[[#This Row],[Czas 2020]]="-"),"",Tabela1[[#This Row],[Czas 2020]]/Tabela1[[#This Row],[Czas 2019]]-1)</f>
        <v/>
      </c>
      <c r="S137" s="14" t="str">
        <f>IF(OR(Tabela1[[#This Row],[Czas 2020]]="-",Tabela1[[#This Row],[Czas 2021]]="-"),"",Tabela1[[#This Row],[Czas 2021]]/Tabela1[[#This Row],[Czas 2020]]-1)</f>
        <v/>
      </c>
      <c r="T137" s="15" t="str">
        <f>IF(OR(Tabela1[[#This Row],[Czas 2021]]="-",Tabela1[[#This Row],[Czas 2022]]="-"),"",Tabela1[[#This Row],[Czas 2022]]/Tabela1[[#This Row],[Czas 2021]]-1)</f>
        <v/>
      </c>
      <c r="U13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8" spans="1:21" x14ac:dyDescent="0.25">
      <c r="A138" s="12" t="s">
        <v>214</v>
      </c>
      <c r="B138" s="33" t="s">
        <v>31</v>
      </c>
      <c r="C138" s="26" t="s">
        <v>14</v>
      </c>
      <c r="D138" s="28" t="s">
        <v>14</v>
      </c>
      <c r="E138" s="26" t="s">
        <v>14</v>
      </c>
      <c r="F138" s="28" t="s">
        <v>14</v>
      </c>
      <c r="G138" s="26" t="s">
        <v>14</v>
      </c>
      <c r="H138" s="28" t="s">
        <v>14</v>
      </c>
      <c r="I138" s="26" t="s">
        <v>14</v>
      </c>
      <c r="J138" s="28" t="s">
        <v>14</v>
      </c>
      <c r="K138" s="27">
        <v>1.0230555555555555E-2</v>
      </c>
      <c r="L138" s="28">
        <v>9</v>
      </c>
      <c r="M138" s="27" t="s">
        <v>14</v>
      </c>
      <c r="N138" s="28" t="s">
        <v>14</v>
      </c>
      <c r="O138" s="27">
        <f>MIN(Tabela1[[#This Row],[Czas 2017]],Tabela1[[#This Row],[Czas 2018]],Tabela1[[#This Row],[Czas 2019]],Tabela1[[#This Row],[Czas 2020]],Tabela1[[#This Row],[Czas 2021]],Tabela1[[#This Row],[Czas 2022]])</f>
        <v>1.0230555555555555E-2</v>
      </c>
      <c r="P138" s="14" t="str">
        <f>IF(OR(Tabela1[[#This Row],[Czas 2017]]="-",Tabela1[[#This Row],[Czas 2018]]="-"),"",Tabela1[[#This Row],[Czas 2018]]/Tabela1[[#This Row],[Czas 2017]]-1)</f>
        <v/>
      </c>
      <c r="Q138" s="14" t="str">
        <f>IF(OR(Tabela1[[#This Row],[Czas 2018]]="-",Tabela1[[#This Row],[Czas 2019]]="-"),"",Tabela1[[#This Row],[Czas 2019]]/Tabela1[[#This Row],[Czas 2018]]-1)</f>
        <v/>
      </c>
      <c r="R138" s="14" t="str">
        <f>IF(OR(Tabela1[[#This Row],[Czas 2019]]="-",Tabela1[[#This Row],[Czas 2020]]="-"),"",Tabela1[[#This Row],[Czas 2020]]/Tabela1[[#This Row],[Czas 2019]]-1)</f>
        <v/>
      </c>
      <c r="S138" s="14" t="str">
        <f>IF(OR(Tabela1[[#This Row],[Czas 2020]]="-",Tabela1[[#This Row],[Czas 2021]]="-"),"",Tabela1[[#This Row],[Czas 2021]]/Tabela1[[#This Row],[Czas 2020]]-1)</f>
        <v/>
      </c>
      <c r="T138" s="15" t="str">
        <f>IF(OR(Tabela1[[#This Row],[Czas 2021]]="-",Tabela1[[#This Row],[Czas 2022]]="-"),"",Tabela1[[#This Row],[Czas 2022]]/Tabela1[[#This Row],[Czas 2021]]-1)</f>
        <v/>
      </c>
      <c r="U13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39" spans="1:21" x14ac:dyDescent="0.25">
      <c r="A139" s="12" t="s">
        <v>148</v>
      </c>
      <c r="B139" s="13" t="s">
        <v>56</v>
      </c>
      <c r="C139" s="26" t="s">
        <v>14</v>
      </c>
      <c r="D139" s="28" t="s">
        <v>14</v>
      </c>
      <c r="E139" s="26" t="s">
        <v>14</v>
      </c>
      <c r="F139" s="28" t="s">
        <v>14</v>
      </c>
      <c r="G139" s="26">
        <v>1.136574074074074E-2</v>
      </c>
      <c r="H139" s="28">
        <v>39</v>
      </c>
      <c r="I139" s="27" t="s">
        <v>14</v>
      </c>
      <c r="J139" s="28" t="s">
        <v>14</v>
      </c>
      <c r="K139" s="27" t="s">
        <v>14</v>
      </c>
      <c r="L139" s="28" t="s">
        <v>14</v>
      </c>
      <c r="M139" s="27" t="s">
        <v>14</v>
      </c>
      <c r="N139" s="28" t="s">
        <v>14</v>
      </c>
      <c r="O139" s="27">
        <f>MIN(Tabela1[[#This Row],[Czas 2017]],Tabela1[[#This Row],[Czas 2018]],Tabela1[[#This Row],[Czas 2019]],Tabela1[[#This Row],[Czas 2020]],Tabela1[[#This Row],[Czas 2021]],Tabela1[[#This Row],[Czas 2022]])</f>
        <v>1.136574074074074E-2</v>
      </c>
      <c r="P139" s="14" t="str">
        <f>IF(OR(Tabela1[[#This Row],[Czas 2017]]="-",Tabela1[[#This Row],[Czas 2018]]="-"),"",Tabela1[[#This Row],[Czas 2018]]/Tabela1[[#This Row],[Czas 2017]]-1)</f>
        <v/>
      </c>
      <c r="Q139" s="14" t="str">
        <f>IF(OR(Tabela1[[#This Row],[Czas 2018]]="-",Tabela1[[#This Row],[Czas 2019]]="-"),"",Tabela1[[#This Row],[Czas 2019]]/Tabela1[[#This Row],[Czas 2018]]-1)</f>
        <v/>
      </c>
      <c r="R139" s="14" t="str">
        <f>IF(OR(Tabela1[[#This Row],[Czas 2019]]="-",Tabela1[[#This Row],[Czas 2020]]="-"),"",Tabela1[[#This Row],[Czas 2020]]/Tabela1[[#This Row],[Czas 2019]]-1)</f>
        <v/>
      </c>
      <c r="S139" s="14" t="str">
        <f>IF(OR(Tabela1[[#This Row],[Czas 2020]]="-",Tabela1[[#This Row],[Czas 2021]]="-"),"",Tabela1[[#This Row],[Czas 2021]]/Tabela1[[#This Row],[Czas 2020]]-1)</f>
        <v/>
      </c>
      <c r="T139" s="15" t="str">
        <f>IF(OR(Tabela1[[#This Row],[Czas 2021]]="-",Tabela1[[#This Row],[Czas 2022]]="-"),"",Tabela1[[#This Row],[Czas 2022]]/Tabela1[[#This Row],[Czas 2021]]-1)</f>
        <v/>
      </c>
      <c r="U13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0" spans="1:21" x14ac:dyDescent="0.25">
      <c r="A140" s="16" t="s">
        <v>76</v>
      </c>
      <c r="B140" s="17" t="s">
        <v>68</v>
      </c>
      <c r="C140" s="26">
        <v>1.0011574074074074E-2</v>
      </c>
      <c r="D140" s="28">
        <v>7</v>
      </c>
      <c r="E140" s="26">
        <v>1.0636574074074074E-2</v>
      </c>
      <c r="F140" s="28">
        <v>24</v>
      </c>
      <c r="G140" s="26" t="s">
        <v>14</v>
      </c>
      <c r="H140" s="28" t="s">
        <v>14</v>
      </c>
      <c r="I140" s="27" t="s">
        <v>14</v>
      </c>
      <c r="J140" s="28" t="s">
        <v>14</v>
      </c>
      <c r="K140" s="27">
        <v>1.0489930555555554E-2</v>
      </c>
      <c r="L140" s="28">
        <v>14</v>
      </c>
      <c r="M140" s="27" t="s">
        <v>14</v>
      </c>
      <c r="N140" s="28" t="s">
        <v>14</v>
      </c>
      <c r="O140" s="27">
        <f>MIN(Tabela1[[#This Row],[Czas 2017]],Tabela1[[#This Row],[Czas 2018]],Tabela1[[#This Row],[Czas 2019]],Tabela1[[#This Row],[Czas 2020]],Tabela1[[#This Row],[Czas 2021]],Tabela1[[#This Row],[Czas 2022]])</f>
        <v>1.0011574074074074E-2</v>
      </c>
      <c r="P140" s="14">
        <f>IF(OR(Tabela1[[#This Row],[Czas 2017]]="-",Tabela1[[#This Row],[Czas 2018]]="-"),"",Tabela1[[#This Row],[Czas 2018]]/Tabela1[[#This Row],[Czas 2017]]-1)</f>
        <v>6.2427745664739964E-2</v>
      </c>
      <c r="Q140" s="14" t="str">
        <f>IF(OR(Tabela1[[#This Row],[Czas 2018]]="-",Tabela1[[#This Row],[Czas 2019]]="-"),"",Tabela1[[#This Row],[Czas 2019]]/Tabela1[[#This Row],[Czas 2018]]-1)</f>
        <v/>
      </c>
      <c r="R140" s="14" t="str">
        <f>IF(OR(Tabela1[[#This Row],[Czas 2019]]="-",Tabela1[[#This Row],[Czas 2020]]="-"),"",Tabela1[[#This Row],[Czas 2020]]/Tabela1[[#This Row],[Czas 2019]]-1)</f>
        <v/>
      </c>
      <c r="S140" s="14" t="str">
        <f>IF(OR(Tabela1[[#This Row],[Czas 2020]]="-",Tabela1[[#This Row],[Czas 2021]]="-"),"",Tabela1[[#This Row],[Czas 2021]]/Tabela1[[#This Row],[Czas 2020]]-1)</f>
        <v/>
      </c>
      <c r="T140" s="15" t="str">
        <f>IF(OR(Tabela1[[#This Row],[Czas 2021]]="-",Tabela1[[#This Row],[Czas 2022]]="-"),"",Tabela1[[#This Row],[Czas 2022]]/Tabela1[[#This Row],[Czas 2021]]-1)</f>
        <v/>
      </c>
      <c r="U14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1" spans="1:21" x14ac:dyDescent="0.25">
      <c r="A141" s="12" t="s">
        <v>65</v>
      </c>
      <c r="B141" s="13" t="s">
        <v>18</v>
      </c>
      <c r="C141" s="26" t="s">
        <v>14</v>
      </c>
      <c r="D141" s="28" t="s">
        <v>14</v>
      </c>
      <c r="E141" s="26" t="s">
        <v>14</v>
      </c>
      <c r="F141" s="28" t="s">
        <v>14</v>
      </c>
      <c r="G141" s="26" t="s">
        <v>14</v>
      </c>
      <c r="H141" s="28" t="s">
        <v>14</v>
      </c>
      <c r="I141" s="27">
        <v>9.7490740740740732E-3</v>
      </c>
      <c r="J141" s="28">
        <v>16</v>
      </c>
      <c r="K141" s="27" t="s">
        <v>14</v>
      </c>
      <c r="L141" s="28" t="s">
        <v>14</v>
      </c>
      <c r="M141" s="27" t="s">
        <v>14</v>
      </c>
      <c r="N141" s="28" t="s">
        <v>14</v>
      </c>
      <c r="O141" s="27">
        <f>MIN(Tabela1[[#This Row],[Czas 2017]],Tabela1[[#This Row],[Czas 2018]],Tabela1[[#This Row],[Czas 2019]],Tabela1[[#This Row],[Czas 2020]],Tabela1[[#This Row],[Czas 2021]],Tabela1[[#This Row],[Czas 2022]])</f>
        <v>9.7490740740740732E-3</v>
      </c>
      <c r="P141" s="14" t="str">
        <f>IF(OR(Tabela1[[#This Row],[Czas 2017]]="-",Tabela1[[#This Row],[Czas 2018]]="-"),"",Tabela1[[#This Row],[Czas 2018]]/Tabela1[[#This Row],[Czas 2017]]-1)</f>
        <v/>
      </c>
      <c r="Q141" s="14" t="str">
        <f>IF(OR(Tabela1[[#This Row],[Czas 2018]]="-",Tabela1[[#This Row],[Czas 2019]]="-"),"",Tabela1[[#This Row],[Czas 2019]]/Tabela1[[#This Row],[Czas 2018]]-1)</f>
        <v/>
      </c>
      <c r="R141" s="14" t="str">
        <f>IF(OR(Tabela1[[#This Row],[Czas 2019]]="-",Tabela1[[#This Row],[Czas 2020]]="-"),"",Tabela1[[#This Row],[Czas 2020]]/Tabela1[[#This Row],[Czas 2019]]-1)</f>
        <v/>
      </c>
      <c r="S141" s="14" t="str">
        <f>IF(OR(Tabela1[[#This Row],[Czas 2020]]="-",Tabela1[[#This Row],[Czas 2021]]="-"),"",Tabela1[[#This Row],[Czas 2021]]/Tabela1[[#This Row],[Czas 2020]]-1)</f>
        <v/>
      </c>
      <c r="T141" s="15" t="str">
        <f>IF(OR(Tabela1[[#This Row],[Czas 2021]]="-",Tabela1[[#This Row],[Czas 2022]]="-"),"",Tabela1[[#This Row],[Czas 2022]]/Tabela1[[#This Row],[Czas 2021]]-1)</f>
        <v/>
      </c>
      <c r="U14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2" spans="1:21" x14ac:dyDescent="0.25">
      <c r="A142" s="12" t="s">
        <v>86</v>
      </c>
      <c r="B142" s="13" t="s">
        <v>87</v>
      </c>
      <c r="C142" s="26" t="s">
        <v>14</v>
      </c>
      <c r="D142" s="28" t="s">
        <v>14</v>
      </c>
      <c r="E142" s="26" t="s">
        <v>14</v>
      </c>
      <c r="F142" s="28" t="s">
        <v>14</v>
      </c>
      <c r="G142" s="26" t="s">
        <v>14</v>
      </c>
      <c r="H142" s="28" t="s">
        <v>14</v>
      </c>
      <c r="I142" s="27">
        <v>1.0154513888888888E-2</v>
      </c>
      <c r="J142" s="28">
        <v>24</v>
      </c>
      <c r="K142" s="27" t="s">
        <v>14</v>
      </c>
      <c r="L142" s="28" t="s">
        <v>14</v>
      </c>
      <c r="M142" s="27" t="s">
        <v>14</v>
      </c>
      <c r="N142" s="28" t="s">
        <v>14</v>
      </c>
      <c r="O142" s="27">
        <f>MIN(Tabela1[[#This Row],[Czas 2017]],Tabela1[[#This Row],[Czas 2018]],Tabela1[[#This Row],[Czas 2019]],Tabela1[[#This Row],[Czas 2020]],Tabela1[[#This Row],[Czas 2021]],Tabela1[[#This Row],[Czas 2022]])</f>
        <v>1.0154513888888888E-2</v>
      </c>
      <c r="P142" s="14" t="str">
        <f>IF(OR(Tabela1[[#This Row],[Czas 2017]]="-",Tabela1[[#This Row],[Czas 2018]]="-"),"",Tabela1[[#This Row],[Czas 2018]]/Tabela1[[#This Row],[Czas 2017]]-1)</f>
        <v/>
      </c>
      <c r="Q142" s="14" t="str">
        <f>IF(OR(Tabela1[[#This Row],[Czas 2018]]="-",Tabela1[[#This Row],[Czas 2019]]="-"),"",Tabela1[[#This Row],[Czas 2019]]/Tabela1[[#This Row],[Czas 2018]]-1)</f>
        <v/>
      </c>
      <c r="R142" s="14" t="str">
        <f>IF(OR(Tabela1[[#This Row],[Czas 2019]]="-",Tabela1[[#This Row],[Czas 2020]]="-"),"",Tabela1[[#This Row],[Czas 2020]]/Tabela1[[#This Row],[Czas 2019]]-1)</f>
        <v/>
      </c>
      <c r="S142" s="14" t="str">
        <f>IF(OR(Tabela1[[#This Row],[Czas 2020]]="-",Tabela1[[#This Row],[Czas 2021]]="-"),"",Tabela1[[#This Row],[Czas 2021]]/Tabela1[[#This Row],[Czas 2020]]-1)</f>
        <v/>
      </c>
      <c r="T142" s="15" t="str">
        <f>IF(OR(Tabela1[[#This Row],[Czas 2021]]="-",Tabela1[[#This Row],[Czas 2022]]="-"),"",Tabela1[[#This Row],[Czas 2022]]/Tabela1[[#This Row],[Czas 2021]]-1)</f>
        <v/>
      </c>
      <c r="U14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3" spans="1:21" x14ac:dyDescent="0.25">
      <c r="A143" s="16" t="s">
        <v>93</v>
      </c>
      <c r="B143" s="17" t="s">
        <v>94</v>
      </c>
      <c r="C143" s="26">
        <v>1.0289351851851852E-2</v>
      </c>
      <c r="D143" s="28">
        <v>8</v>
      </c>
      <c r="E143" s="26" t="s">
        <v>14</v>
      </c>
      <c r="F143" s="28" t="s">
        <v>14</v>
      </c>
      <c r="G143" s="26" t="s">
        <v>14</v>
      </c>
      <c r="H143" s="28" t="s">
        <v>14</v>
      </c>
      <c r="I143" s="27" t="s">
        <v>14</v>
      </c>
      <c r="J143" s="28" t="s">
        <v>14</v>
      </c>
      <c r="K143" s="27" t="s">
        <v>14</v>
      </c>
      <c r="L143" s="28" t="s">
        <v>14</v>
      </c>
      <c r="M143" s="27" t="s">
        <v>14</v>
      </c>
      <c r="N143" s="28" t="s">
        <v>14</v>
      </c>
      <c r="O143" s="27">
        <f>MIN(Tabela1[[#This Row],[Czas 2017]],Tabela1[[#This Row],[Czas 2018]],Tabela1[[#This Row],[Czas 2019]],Tabela1[[#This Row],[Czas 2020]],Tabela1[[#This Row],[Czas 2021]],Tabela1[[#This Row],[Czas 2022]])</f>
        <v>1.0289351851851852E-2</v>
      </c>
      <c r="P143" s="14" t="str">
        <f>IF(OR(Tabela1[[#This Row],[Czas 2017]]="-",Tabela1[[#This Row],[Czas 2018]]="-"),"",Tabela1[[#This Row],[Czas 2018]]/Tabela1[[#This Row],[Czas 2017]]-1)</f>
        <v/>
      </c>
      <c r="Q143" s="14" t="str">
        <f>IF(OR(Tabela1[[#This Row],[Czas 2018]]="-",Tabela1[[#This Row],[Czas 2019]]="-"),"",Tabela1[[#This Row],[Czas 2019]]/Tabela1[[#This Row],[Czas 2018]]-1)</f>
        <v/>
      </c>
      <c r="R143" s="14" t="str">
        <f>IF(OR(Tabela1[[#This Row],[Czas 2019]]="-",Tabela1[[#This Row],[Czas 2020]]="-"),"",Tabela1[[#This Row],[Czas 2020]]/Tabela1[[#This Row],[Czas 2019]]-1)</f>
        <v/>
      </c>
      <c r="S143" s="14" t="str">
        <f>IF(OR(Tabela1[[#This Row],[Czas 2020]]="-",Tabela1[[#This Row],[Czas 2021]]="-"),"",Tabela1[[#This Row],[Czas 2021]]/Tabela1[[#This Row],[Czas 2020]]-1)</f>
        <v/>
      </c>
      <c r="T143" s="15" t="str">
        <f>IF(OR(Tabela1[[#This Row],[Czas 2021]]="-",Tabela1[[#This Row],[Czas 2022]]="-"),"",Tabela1[[#This Row],[Czas 2022]]/Tabela1[[#This Row],[Czas 2021]]-1)</f>
        <v/>
      </c>
      <c r="U14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4" spans="1:21" x14ac:dyDescent="0.25">
      <c r="A144" s="16" t="s">
        <v>21</v>
      </c>
      <c r="B144" s="17" t="s">
        <v>13</v>
      </c>
      <c r="C144" s="26">
        <v>8.7384259259259255E-3</v>
      </c>
      <c r="D144" s="28">
        <v>1</v>
      </c>
      <c r="E144" s="26" t="s">
        <v>14</v>
      </c>
      <c r="F144" s="28" t="s">
        <v>14</v>
      </c>
      <c r="G144" s="26" t="s">
        <v>14</v>
      </c>
      <c r="H144" s="28" t="s">
        <v>14</v>
      </c>
      <c r="I144" s="27" t="s">
        <v>14</v>
      </c>
      <c r="J144" s="28" t="s">
        <v>14</v>
      </c>
      <c r="K144" s="27" t="s">
        <v>14</v>
      </c>
      <c r="L144" s="28" t="s">
        <v>14</v>
      </c>
      <c r="M144" s="27" t="s">
        <v>14</v>
      </c>
      <c r="N144" s="28" t="s">
        <v>14</v>
      </c>
      <c r="O144" s="27">
        <f>MIN(Tabela1[[#This Row],[Czas 2017]],Tabela1[[#This Row],[Czas 2018]],Tabela1[[#This Row],[Czas 2019]],Tabela1[[#This Row],[Czas 2020]],Tabela1[[#This Row],[Czas 2021]],Tabela1[[#This Row],[Czas 2022]])</f>
        <v>8.7384259259259255E-3</v>
      </c>
      <c r="P144" s="14" t="str">
        <f>IF(OR(Tabela1[[#This Row],[Czas 2017]]="-",Tabela1[[#This Row],[Czas 2018]]="-"),"",Tabela1[[#This Row],[Czas 2018]]/Tabela1[[#This Row],[Czas 2017]]-1)</f>
        <v/>
      </c>
      <c r="Q144" s="14" t="str">
        <f>IF(OR(Tabela1[[#This Row],[Czas 2018]]="-",Tabela1[[#This Row],[Czas 2019]]="-"),"",Tabela1[[#This Row],[Czas 2019]]/Tabela1[[#This Row],[Czas 2018]]-1)</f>
        <v/>
      </c>
      <c r="R144" s="14" t="str">
        <f>IF(OR(Tabela1[[#This Row],[Czas 2019]]="-",Tabela1[[#This Row],[Czas 2020]]="-"),"",Tabela1[[#This Row],[Czas 2020]]/Tabela1[[#This Row],[Czas 2019]]-1)</f>
        <v/>
      </c>
      <c r="S144" s="14" t="str">
        <f>IF(OR(Tabela1[[#This Row],[Czas 2020]]="-",Tabela1[[#This Row],[Czas 2021]]="-"),"",Tabela1[[#This Row],[Czas 2021]]/Tabela1[[#This Row],[Czas 2020]]-1)</f>
        <v/>
      </c>
      <c r="T144" s="15" t="str">
        <f>IF(OR(Tabela1[[#This Row],[Czas 2021]]="-",Tabela1[[#This Row],[Czas 2022]]="-"),"",Tabela1[[#This Row],[Czas 2022]]/Tabela1[[#This Row],[Czas 2021]]-1)</f>
        <v/>
      </c>
      <c r="U14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5" spans="1:21" x14ac:dyDescent="0.25">
      <c r="A145" s="12" t="s">
        <v>21</v>
      </c>
      <c r="B145" s="13" t="s">
        <v>81</v>
      </c>
      <c r="C145" s="26" t="s">
        <v>14</v>
      </c>
      <c r="D145" s="28" t="s">
        <v>14</v>
      </c>
      <c r="E145" s="26" t="s">
        <v>14</v>
      </c>
      <c r="F145" s="28" t="s">
        <v>14</v>
      </c>
      <c r="G145" s="26">
        <v>1.0104166666666668E-2</v>
      </c>
      <c r="H145" s="28">
        <v>21</v>
      </c>
      <c r="I145" s="27">
        <v>1.0142939814814815E-2</v>
      </c>
      <c r="J145" s="28">
        <v>23</v>
      </c>
      <c r="K145" s="27" t="s">
        <v>14</v>
      </c>
      <c r="L145" s="28" t="s">
        <v>14</v>
      </c>
      <c r="M145" s="27" t="s">
        <v>14</v>
      </c>
      <c r="N145" s="28" t="s">
        <v>14</v>
      </c>
      <c r="O145" s="27">
        <f>MIN(Tabela1[[#This Row],[Czas 2017]],Tabela1[[#This Row],[Czas 2018]],Tabela1[[#This Row],[Czas 2019]],Tabela1[[#This Row],[Czas 2020]],Tabela1[[#This Row],[Czas 2021]],Tabela1[[#This Row],[Czas 2022]])</f>
        <v>1.0104166666666668E-2</v>
      </c>
      <c r="P145" s="14" t="str">
        <f>IF(OR(Tabela1[[#This Row],[Czas 2017]]="-",Tabela1[[#This Row],[Czas 2018]]="-"),"",Tabela1[[#This Row],[Czas 2018]]/Tabela1[[#This Row],[Czas 2017]]-1)</f>
        <v/>
      </c>
      <c r="Q145" s="14" t="str">
        <f>IF(OR(Tabela1[[#This Row],[Czas 2018]]="-",Tabela1[[#This Row],[Czas 2019]]="-"),"",Tabela1[[#This Row],[Czas 2019]]/Tabela1[[#This Row],[Czas 2018]]-1)</f>
        <v/>
      </c>
      <c r="R145" s="14">
        <f>IF(OR(Tabela1[[#This Row],[Czas 2019]]="-",Tabela1[[#This Row],[Czas 2020]]="-"),"",Tabela1[[#This Row],[Czas 2020]]/Tabela1[[#This Row],[Czas 2019]]-1)</f>
        <v>3.8373424971362979E-3</v>
      </c>
      <c r="S145" s="14" t="str">
        <f>IF(OR(Tabela1[[#This Row],[Czas 2020]]="-",Tabela1[[#This Row],[Czas 2021]]="-"),"",Tabela1[[#This Row],[Czas 2021]]/Tabela1[[#This Row],[Czas 2020]]-1)</f>
        <v/>
      </c>
      <c r="T145" s="15" t="str">
        <f>IF(OR(Tabela1[[#This Row],[Czas 2021]]="-",Tabela1[[#This Row],[Czas 2022]]="-"),"",Tabela1[[#This Row],[Czas 2022]]/Tabela1[[#This Row],[Czas 2021]]-1)</f>
        <v/>
      </c>
      <c r="U14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6" spans="1:21" x14ac:dyDescent="0.25">
      <c r="A146" s="12" t="s">
        <v>21</v>
      </c>
      <c r="B146" s="13" t="s">
        <v>192</v>
      </c>
      <c r="C146" s="26" t="s">
        <v>14</v>
      </c>
      <c r="D146" s="28" t="s">
        <v>14</v>
      </c>
      <c r="E146" s="26" t="s">
        <v>14</v>
      </c>
      <c r="F146" s="28" t="s">
        <v>14</v>
      </c>
      <c r="G146" s="26" t="s">
        <v>14</v>
      </c>
      <c r="H146" s="28" t="s">
        <v>14</v>
      </c>
      <c r="I146" s="27">
        <v>1.3590277777777778E-2</v>
      </c>
      <c r="J146" s="28">
        <v>63</v>
      </c>
      <c r="K146" s="27" t="s">
        <v>14</v>
      </c>
      <c r="L146" s="28" t="s">
        <v>14</v>
      </c>
      <c r="M146" s="27" t="s">
        <v>14</v>
      </c>
      <c r="N146" s="28" t="s">
        <v>14</v>
      </c>
      <c r="O146" s="27">
        <f>MIN(Tabela1[[#This Row],[Czas 2017]],Tabela1[[#This Row],[Czas 2018]],Tabela1[[#This Row],[Czas 2019]],Tabela1[[#This Row],[Czas 2020]],Tabela1[[#This Row],[Czas 2021]],Tabela1[[#This Row],[Czas 2022]])</f>
        <v>1.3590277777777778E-2</v>
      </c>
      <c r="P146" s="14" t="str">
        <f>IF(OR(Tabela1[[#This Row],[Czas 2017]]="-",Tabela1[[#This Row],[Czas 2018]]="-"),"",Tabela1[[#This Row],[Czas 2018]]/Tabela1[[#This Row],[Czas 2017]]-1)</f>
        <v/>
      </c>
      <c r="Q146" s="14" t="str">
        <f>IF(OR(Tabela1[[#This Row],[Czas 2018]]="-",Tabela1[[#This Row],[Czas 2019]]="-"),"",Tabela1[[#This Row],[Czas 2019]]/Tabela1[[#This Row],[Czas 2018]]-1)</f>
        <v/>
      </c>
      <c r="R146" s="14" t="str">
        <f>IF(OR(Tabela1[[#This Row],[Czas 2019]]="-",Tabela1[[#This Row],[Czas 2020]]="-"),"",Tabela1[[#This Row],[Czas 2020]]/Tabela1[[#This Row],[Czas 2019]]-1)</f>
        <v/>
      </c>
      <c r="S146" s="14" t="str">
        <f>IF(OR(Tabela1[[#This Row],[Czas 2020]]="-",Tabela1[[#This Row],[Czas 2021]]="-"),"",Tabela1[[#This Row],[Czas 2021]]/Tabela1[[#This Row],[Czas 2020]]-1)</f>
        <v/>
      </c>
      <c r="T146" s="15" t="str">
        <f>IF(OR(Tabela1[[#This Row],[Czas 2021]]="-",Tabela1[[#This Row],[Czas 2022]]="-"),"",Tabela1[[#This Row],[Czas 2022]]/Tabela1[[#This Row],[Czas 2021]]-1)</f>
        <v/>
      </c>
      <c r="U14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7" spans="1:21" x14ac:dyDescent="0.25">
      <c r="A147" s="12" t="s">
        <v>217</v>
      </c>
      <c r="B147" s="33" t="s">
        <v>137</v>
      </c>
      <c r="C147" s="26" t="s">
        <v>14</v>
      </c>
      <c r="D147" s="28" t="s">
        <v>14</v>
      </c>
      <c r="E147" s="26" t="s">
        <v>14</v>
      </c>
      <c r="F147" s="28" t="s">
        <v>14</v>
      </c>
      <c r="G147" s="26" t="s">
        <v>14</v>
      </c>
      <c r="H147" s="28" t="s">
        <v>14</v>
      </c>
      <c r="I147" s="26" t="s">
        <v>14</v>
      </c>
      <c r="J147" s="28" t="s">
        <v>14</v>
      </c>
      <c r="K147" s="27">
        <v>9.5034722222222222E-3</v>
      </c>
      <c r="L147" s="28">
        <v>4</v>
      </c>
      <c r="M147" s="27" t="s">
        <v>14</v>
      </c>
      <c r="N147" s="28" t="s">
        <v>14</v>
      </c>
      <c r="O147" s="27">
        <f>MIN(Tabela1[[#This Row],[Czas 2017]],Tabela1[[#This Row],[Czas 2018]],Tabela1[[#This Row],[Czas 2019]],Tabela1[[#This Row],[Czas 2020]],Tabela1[[#This Row],[Czas 2021]],Tabela1[[#This Row],[Czas 2022]])</f>
        <v>9.5034722222222222E-3</v>
      </c>
      <c r="P147" s="14" t="str">
        <f>IF(OR(Tabela1[[#This Row],[Czas 2017]]="-",Tabela1[[#This Row],[Czas 2018]]="-"),"",Tabela1[[#This Row],[Czas 2018]]/Tabela1[[#This Row],[Czas 2017]]-1)</f>
        <v/>
      </c>
      <c r="Q147" s="14" t="str">
        <f>IF(OR(Tabela1[[#This Row],[Czas 2018]]="-",Tabela1[[#This Row],[Czas 2019]]="-"),"",Tabela1[[#This Row],[Czas 2019]]/Tabela1[[#This Row],[Czas 2018]]-1)</f>
        <v/>
      </c>
      <c r="R147" s="14" t="str">
        <f>IF(OR(Tabela1[[#This Row],[Czas 2019]]="-",Tabela1[[#This Row],[Czas 2020]]="-"),"",Tabela1[[#This Row],[Czas 2020]]/Tabela1[[#This Row],[Czas 2019]]-1)</f>
        <v/>
      </c>
      <c r="S147" s="14" t="str">
        <f>IF(OR(Tabela1[[#This Row],[Czas 2020]]="-",Tabela1[[#This Row],[Czas 2021]]="-"),"",Tabela1[[#This Row],[Czas 2021]]/Tabela1[[#This Row],[Czas 2020]]-1)</f>
        <v/>
      </c>
      <c r="T147" s="15" t="str">
        <f>IF(OR(Tabela1[[#This Row],[Czas 2021]]="-",Tabela1[[#This Row],[Czas 2022]]="-"),"",Tabela1[[#This Row],[Czas 2022]]/Tabela1[[#This Row],[Czas 2021]]-1)</f>
        <v/>
      </c>
      <c r="U14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8" spans="1:21" x14ac:dyDescent="0.25">
      <c r="A148" s="12" t="s">
        <v>100</v>
      </c>
      <c r="B148" s="13" t="s">
        <v>39</v>
      </c>
      <c r="C148" s="26" t="s">
        <v>14</v>
      </c>
      <c r="D148" s="28" t="s">
        <v>14</v>
      </c>
      <c r="E148" s="26" t="s">
        <v>14</v>
      </c>
      <c r="F148" s="28" t="s">
        <v>14</v>
      </c>
      <c r="G148" s="26" t="s">
        <v>14</v>
      </c>
      <c r="H148" s="28" t="s">
        <v>14</v>
      </c>
      <c r="I148" s="27">
        <v>1.0324537037037037E-2</v>
      </c>
      <c r="J148" s="28">
        <v>26</v>
      </c>
      <c r="K148" s="27" t="s">
        <v>14</v>
      </c>
      <c r="L148" s="28" t="s">
        <v>14</v>
      </c>
      <c r="M148" s="27" t="s">
        <v>14</v>
      </c>
      <c r="N148" s="28" t="s">
        <v>14</v>
      </c>
      <c r="O148" s="27">
        <f>MIN(Tabela1[[#This Row],[Czas 2017]],Tabela1[[#This Row],[Czas 2018]],Tabela1[[#This Row],[Czas 2019]],Tabela1[[#This Row],[Czas 2020]],Tabela1[[#This Row],[Czas 2021]],Tabela1[[#This Row],[Czas 2022]])</f>
        <v>1.0324537037037037E-2</v>
      </c>
      <c r="P148" s="14" t="str">
        <f>IF(OR(Tabela1[[#This Row],[Czas 2017]]="-",Tabela1[[#This Row],[Czas 2018]]="-"),"",Tabela1[[#This Row],[Czas 2018]]/Tabela1[[#This Row],[Czas 2017]]-1)</f>
        <v/>
      </c>
      <c r="Q148" s="14" t="str">
        <f>IF(OR(Tabela1[[#This Row],[Czas 2018]]="-",Tabela1[[#This Row],[Czas 2019]]="-"),"",Tabela1[[#This Row],[Czas 2019]]/Tabela1[[#This Row],[Czas 2018]]-1)</f>
        <v/>
      </c>
      <c r="R148" s="14" t="str">
        <f>IF(OR(Tabela1[[#This Row],[Czas 2019]]="-",Tabela1[[#This Row],[Czas 2020]]="-"),"",Tabela1[[#This Row],[Czas 2020]]/Tabela1[[#This Row],[Czas 2019]]-1)</f>
        <v/>
      </c>
      <c r="S148" s="14" t="str">
        <f>IF(OR(Tabela1[[#This Row],[Czas 2020]]="-",Tabela1[[#This Row],[Czas 2021]]="-"),"",Tabela1[[#This Row],[Czas 2021]]/Tabela1[[#This Row],[Czas 2020]]-1)</f>
        <v/>
      </c>
      <c r="T148" s="15" t="str">
        <f>IF(OR(Tabela1[[#This Row],[Czas 2021]]="-",Tabela1[[#This Row],[Czas 2022]]="-"),"",Tabela1[[#This Row],[Czas 2022]]/Tabela1[[#This Row],[Czas 2021]]-1)</f>
        <v/>
      </c>
      <c r="U14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49" spans="1:21" x14ac:dyDescent="0.25">
      <c r="A149" s="12" t="s">
        <v>188</v>
      </c>
      <c r="B149" s="13" t="s">
        <v>78</v>
      </c>
      <c r="C149" s="26" t="s">
        <v>14</v>
      </c>
      <c r="D149" s="28" t="s">
        <v>14</v>
      </c>
      <c r="E149" s="26" t="s">
        <v>14</v>
      </c>
      <c r="F149" s="28" t="s">
        <v>14</v>
      </c>
      <c r="G149" s="26">
        <v>1.3206018518518518E-2</v>
      </c>
      <c r="H149" s="28">
        <v>63</v>
      </c>
      <c r="I149" s="27">
        <v>1.3193171296296297E-2</v>
      </c>
      <c r="J149" s="28">
        <v>60</v>
      </c>
      <c r="K149" s="27" t="s">
        <v>14</v>
      </c>
      <c r="L149" s="28" t="s">
        <v>14</v>
      </c>
      <c r="M149" s="27" t="s">
        <v>14</v>
      </c>
      <c r="N149" s="28" t="s">
        <v>14</v>
      </c>
      <c r="O149" s="27">
        <f>MIN(Tabela1[[#This Row],[Czas 2017]],Tabela1[[#This Row],[Czas 2018]],Tabela1[[#This Row],[Czas 2019]],Tabela1[[#This Row],[Czas 2020]],Tabela1[[#This Row],[Czas 2021]],Tabela1[[#This Row],[Czas 2022]])</f>
        <v>1.3193171296296297E-2</v>
      </c>
      <c r="P149" s="14" t="str">
        <f>IF(OR(Tabela1[[#This Row],[Czas 2017]]="-",Tabela1[[#This Row],[Czas 2018]]="-"),"",Tabela1[[#This Row],[Czas 2018]]/Tabela1[[#This Row],[Czas 2017]]-1)</f>
        <v/>
      </c>
      <c r="Q149" s="14" t="str">
        <f>IF(OR(Tabela1[[#This Row],[Czas 2018]]="-",Tabela1[[#This Row],[Czas 2019]]="-"),"",Tabela1[[#This Row],[Czas 2019]]/Tabela1[[#This Row],[Czas 2018]]-1)</f>
        <v/>
      </c>
      <c r="R149" s="14">
        <f>IF(OR(Tabela1[[#This Row],[Czas 2019]]="-",Tabela1[[#This Row],[Czas 2020]]="-"),"",Tabela1[[#This Row],[Czas 2020]]/Tabela1[[#This Row],[Czas 2019]]-1)</f>
        <v>-9.7283085013144532E-4</v>
      </c>
      <c r="S149" s="14" t="str">
        <f>IF(OR(Tabela1[[#This Row],[Czas 2020]]="-",Tabela1[[#This Row],[Czas 2021]]="-"),"",Tabela1[[#This Row],[Czas 2021]]/Tabela1[[#This Row],[Czas 2020]]-1)</f>
        <v/>
      </c>
      <c r="T149" s="15" t="str">
        <f>IF(OR(Tabela1[[#This Row],[Czas 2021]]="-",Tabela1[[#This Row],[Czas 2022]]="-"),"",Tabela1[[#This Row],[Czas 2022]]/Tabela1[[#This Row],[Czas 2021]]-1)</f>
        <v/>
      </c>
      <c r="U14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0" spans="1:21" x14ac:dyDescent="0.25">
      <c r="A150" s="12" t="s">
        <v>40</v>
      </c>
      <c r="B150" s="13" t="s">
        <v>41</v>
      </c>
      <c r="C150" s="26" t="s">
        <v>14</v>
      </c>
      <c r="D150" s="28" t="s">
        <v>14</v>
      </c>
      <c r="E150" s="26" t="s">
        <v>14</v>
      </c>
      <c r="F150" s="28" t="s">
        <v>14</v>
      </c>
      <c r="G150" s="26">
        <v>9.432870370370371E-3</v>
      </c>
      <c r="H150" s="28">
        <v>10</v>
      </c>
      <c r="I150" s="27" t="s">
        <v>14</v>
      </c>
      <c r="J150" s="28" t="s">
        <v>14</v>
      </c>
      <c r="K150" s="27" t="s">
        <v>14</v>
      </c>
      <c r="L150" s="28" t="s">
        <v>14</v>
      </c>
      <c r="M150" s="27" t="s">
        <v>14</v>
      </c>
      <c r="N150" s="28" t="s">
        <v>14</v>
      </c>
      <c r="O150" s="27">
        <f>MIN(Tabela1[[#This Row],[Czas 2017]],Tabela1[[#This Row],[Czas 2018]],Tabela1[[#This Row],[Czas 2019]],Tabela1[[#This Row],[Czas 2020]],Tabela1[[#This Row],[Czas 2021]],Tabela1[[#This Row],[Czas 2022]])</f>
        <v>9.432870370370371E-3</v>
      </c>
      <c r="P150" s="14" t="str">
        <f>IF(OR(Tabela1[[#This Row],[Czas 2017]]="-",Tabela1[[#This Row],[Czas 2018]]="-"),"",Tabela1[[#This Row],[Czas 2018]]/Tabela1[[#This Row],[Czas 2017]]-1)</f>
        <v/>
      </c>
      <c r="Q150" s="14" t="str">
        <f>IF(OR(Tabela1[[#This Row],[Czas 2018]]="-",Tabela1[[#This Row],[Czas 2019]]="-"),"",Tabela1[[#This Row],[Czas 2019]]/Tabela1[[#This Row],[Czas 2018]]-1)</f>
        <v/>
      </c>
      <c r="R150" s="14" t="str">
        <f>IF(OR(Tabela1[[#This Row],[Czas 2019]]="-",Tabela1[[#This Row],[Czas 2020]]="-"),"",Tabela1[[#This Row],[Czas 2020]]/Tabela1[[#This Row],[Czas 2019]]-1)</f>
        <v/>
      </c>
      <c r="S150" s="14" t="str">
        <f>IF(OR(Tabela1[[#This Row],[Czas 2020]]="-",Tabela1[[#This Row],[Czas 2021]]="-"),"",Tabela1[[#This Row],[Czas 2021]]/Tabela1[[#This Row],[Czas 2020]]-1)</f>
        <v/>
      </c>
      <c r="T150" s="15" t="str">
        <f>IF(OR(Tabela1[[#This Row],[Czas 2021]]="-",Tabela1[[#This Row],[Czas 2022]]="-"),"",Tabela1[[#This Row],[Czas 2022]]/Tabela1[[#This Row],[Czas 2021]]-1)</f>
        <v/>
      </c>
      <c r="U15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1" spans="1:21" x14ac:dyDescent="0.25">
      <c r="A151" s="16" t="s">
        <v>177</v>
      </c>
      <c r="B151" s="17" t="s">
        <v>178</v>
      </c>
      <c r="C151" s="26">
        <v>1.2152777777777778E-2</v>
      </c>
      <c r="D151" s="28">
        <v>26</v>
      </c>
      <c r="E151" s="26" t="s">
        <v>14</v>
      </c>
      <c r="F151" s="28" t="s">
        <v>14</v>
      </c>
      <c r="G151" s="26">
        <v>1.3043981481481483E-2</v>
      </c>
      <c r="H151" s="28">
        <v>62</v>
      </c>
      <c r="I151" s="27">
        <v>1.2837615740740741E-2</v>
      </c>
      <c r="J151" s="28">
        <v>59</v>
      </c>
      <c r="K151" s="27" t="s">
        <v>14</v>
      </c>
      <c r="L151" s="28" t="s">
        <v>14</v>
      </c>
      <c r="M151" s="27" t="s">
        <v>14</v>
      </c>
      <c r="N151" s="28" t="s">
        <v>14</v>
      </c>
      <c r="O151" s="27">
        <f>MIN(Tabela1[[#This Row],[Czas 2017]],Tabela1[[#This Row],[Czas 2018]],Tabela1[[#This Row],[Czas 2019]],Tabela1[[#This Row],[Czas 2020]],Tabela1[[#This Row],[Czas 2021]],Tabela1[[#This Row],[Czas 2022]])</f>
        <v>1.2152777777777778E-2</v>
      </c>
      <c r="P151" s="14" t="str">
        <f>IF(OR(Tabela1[[#This Row],[Czas 2017]]="-",Tabela1[[#This Row],[Czas 2018]]="-"),"",Tabela1[[#This Row],[Czas 2018]]/Tabela1[[#This Row],[Czas 2017]]-1)</f>
        <v/>
      </c>
      <c r="Q151" s="14" t="str">
        <f>IF(OR(Tabela1[[#This Row],[Czas 2018]]="-",Tabela1[[#This Row],[Czas 2019]]="-"),"",Tabela1[[#This Row],[Czas 2019]]/Tabela1[[#This Row],[Czas 2018]]-1)</f>
        <v/>
      </c>
      <c r="R151" s="14">
        <f>IF(OR(Tabela1[[#This Row],[Czas 2019]]="-",Tabela1[[#This Row],[Czas 2020]]="-"),"",Tabela1[[#This Row],[Czas 2020]]/Tabela1[[#This Row],[Czas 2019]]-1)</f>
        <v>-1.5820763087843859E-2</v>
      </c>
      <c r="S151" s="14" t="str">
        <f>IF(OR(Tabela1[[#This Row],[Czas 2020]]="-",Tabela1[[#This Row],[Czas 2021]]="-"),"",Tabela1[[#This Row],[Czas 2021]]/Tabela1[[#This Row],[Czas 2020]]-1)</f>
        <v/>
      </c>
      <c r="T151" s="15" t="str">
        <f>IF(OR(Tabela1[[#This Row],[Czas 2021]]="-",Tabela1[[#This Row],[Czas 2022]]="-"),"",Tabela1[[#This Row],[Czas 2022]]/Tabela1[[#This Row],[Czas 2021]]-1)</f>
        <v/>
      </c>
      <c r="U15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2" spans="1:21" x14ac:dyDescent="0.25">
      <c r="A152" s="12" t="s">
        <v>158</v>
      </c>
      <c r="B152" s="13" t="s">
        <v>159</v>
      </c>
      <c r="C152" s="26" t="s">
        <v>14</v>
      </c>
      <c r="D152" s="28" t="s">
        <v>14</v>
      </c>
      <c r="E152" s="26" t="s">
        <v>14</v>
      </c>
      <c r="F152" s="28" t="s">
        <v>14</v>
      </c>
      <c r="G152" s="26" t="s">
        <v>14</v>
      </c>
      <c r="H152" s="28" t="s">
        <v>14</v>
      </c>
      <c r="I152" s="27">
        <v>1.1583217592592593E-2</v>
      </c>
      <c r="J152" s="28">
        <v>45</v>
      </c>
      <c r="K152" s="27" t="s">
        <v>14</v>
      </c>
      <c r="L152" s="28" t="s">
        <v>14</v>
      </c>
      <c r="M152" s="27" t="s">
        <v>14</v>
      </c>
      <c r="N152" s="28" t="s">
        <v>14</v>
      </c>
      <c r="O152" s="27">
        <f>MIN(Tabela1[[#This Row],[Czas 2017]],Tabela1[[#This Row],[Czas 2018]],Tabela1[[#This Row],[Czas 2019]],Tabela1[[#This Row],[Czas 2020]],Tabela1[[#This Row],[Czas 2021]],Tabela1[[#This Row],[Czas 2022]])</f>
        <v>1.1583217592592593E-2</v>
      </c>
      <c r="P152" s="14" t="str">
        <f>IF(OR(Tabela1[[#This Row],[Czas 2017]]="-",Tabela1[[#This Row],[Czas 2018]]="-"),"",Tabela1[[#This Row],[Czas 2018]]/Tabela1[[#This Row],[Czas 2017]]-1)</f>
        <v/>
      </c>
      <c r="Q152" s="14" t="str">
        <f>IF(OR(Tabela1[[#This Row],[Czas 2018]]="-",Tabela1[[#This Row],[Czas 2019]]="-"),"",Tabela1[[#This Row],[Czas 2019]]/Tabela1[[#This Row],[Czas 2018]]-1)</f>
        <v/>
      </c>
      <c r="R152" s="14" t="str">
        <f>IF(OR(Tabela1[[#This Row],[Czas 2019]]="-",Tabela1[[#This Row],[Czas 2020]]="-"),"",Tabela1[[#This Row],[Czas 2020]]/Tabela1[[#This Row],[Czas 2019]]-1)</f>
        <v/>
      </c>
      <c r="S152" s="14" t="str">
        <f>IF(OR(Tabela1[[#This Row],[Czas 2020]]="-",Tabela1[[#This Row],[Czas 2021]]="-"),"",Tabela1[[#This Row],[Czas 2021]]/Tabela1[[#This Row],[Czas 2020]]-1)</f>
        <v/>
      </c>
      <c r="T152" s="15" t="str">
        <f>IF(OR(Tabela1[[#This Row],[Czas 2021]]="-",Tabela1[[#This Row],[Czas 2022]]="-"),"",Tabela1[[#This Row],[Czas 2022]]/Tabela1[[#This Row],[Czas 2021]]-1)</f>
        <v/>
      </c>
      <c r="U15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3" spans="1:21" x14ac:dyDescent="0.25">
      <c r="A153" s="16" t="s">
        <v>131</v>
      </c>
      <c r="B153" s="17" t="s">
        <v>23</v>
      </c>
      <c r="C153" s="26">
        <v>1.0844907407407407E-2</v>
      </c>
      <c r="D153" s="28">
        <v>18</v>
      </c>
      <c r="E153" s="26">
        <v>1.1539351851851851E-2</v>
      </c>
      <c r="F153" s="28">
        <v>37</v>
      </c>
      <c r="G153" s="26">
        <v>1.1747685185185186E-2</v>
      </c>
      <c r="H153" s="28">
        <v>47</v>
      </c>
      <c r="I153" s="27" t="s">
        <v>14</v>
      </c>
      <c r="J153" s="28" t="s">
        <v>14</v>
      </c>
      <c r="K153" s="27" t="s">
        <v>14</v>
      </c>
      <c r="L153" s="28" t="s">
        <v>14</v>
      </c>
      <c r="M153" s="27" t="s">
        <v>14</v>
      </c>
      <c r="N153" s="28" t="s">
        <v>14</v>
      </c>
      <c r="O153" s="27">
        <f>MIN(Tabela1[[#This Row],[Czas 2017]],Tabela1[[#This Row],[Czas 2018]],Tabela1[[#This Row],[Czas 2019]],Tabela1[[#This Row],[Czas 2020]],Tabela1[[#This Row],[Czas 2021]],Tabela1[[#This Row],[Czas 2022]])</f>
        <v>1.0844907407407407E-2</v>
      </c>
      <c r="P153" s="14">
        <f>IF(OR(Tabela1[[#This Row],[Czas 2017]]="-",Tabela1[[#This Row],[Czas 2018]]="-"),"",Tabela1[[#This Row],[Czas 2018]]/Tabela1[[#This Row],[Czas 2017]]-1)</f>
        <v>6.4034151547492035E-2</v>
      </c>
      <c r="Q153" s="14">
        <f>IF(OR(Tabela1[[#This Row],[Czas 2018]]="-",Tabela1[[#This Row],[Czas 2019]]="-"),"",Tabela1[[#This Row],[Czas 2019]]/Tabela1[[#This Row],[Czas 2018]]-1)</f>
        <v>1.8054162487462611E-2</v>
      </c>
      <c r="R153" s="14" t="str">
        <f>IF(OR(Tabela1[[#This Row],[Czas 2019]]="-",Tabela1[[#This Row],[Czas 2020]]="-"),"",Tabela1[[#This Row],[Czas 2020]]/Tabela1[[#This Row],[Czas 2019]]-1)</f>
        <v/>
      </c>
      <c r="S153" s="14" t="str">
        <f>IF(OR(Tabela1[[#This Row],[Czas 2020]]="-",Tabela1[[#This Row],[Czas 2021]]="-"),"",Tabela1[[#This Row],[Czas 2021]]/Tabela1[[#This Row],[Czas 2020]]-1)</f>
        <v/>
      </c>
      <c r="T153" s="15" t="str">
        <f>IF(OR(Tabela1[[#This Row],[Czas 2021]]="-",Tabela1[[#This Row],[Czas 2022]]="-"),"",Tabela1[[#This Row],[Czas 2022]]/Tabela1[[#This Row],[Czas 2021]]-1)</f>
        <v/>
      </c>
      <c r="U15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4" spans="1:21" x14ac:dyDescent="0.25">
      <c r="A154" s="12" t="s">
        <v>117</v>
      </c>
      <c r="B154" s="13" t="s">
        <v>118</v>
      </c>
      <c r="C154" s="26" t="s">
        <v>14</v>
      </c>
      <c r="D154" s="28" t="s">
        <v>14</v>
      </c>
      <c r="E154" s="26" t="s">
        <v>14</v>
      </c>
      <c r="F154" s="28" t="s">
        <v>14</v>
      </c>
      <c r="G154" s="26" t="s">
        <v>14</v>
      </c>
      <c r="H154" s="28" t="s">
        <v>14</v>
      </c>
      <c r="I154" s="27">
        <v>1.0630439814814813E-2</v>
      </c>
      <c r="J154" s="28">
        <v>30</v>
      </c>
      <c r="K154" s="27" t="s">
        <v>14</v>
      </c>
      <c r="L154" s="28" t="s">
        <v>14</v>
      </c>
      <c r="M154" s="27" t="s">
        <v>14</v>
      </c>
      <c r="N154" s="28" t="s">
        <v>14</v>
      </c>
      <c r="O154" s="27">
        <f>MIN(Tabela1[[#This Row],[Czas 2017]],Tabela1[[#This Row],[Czas 2018]],Tabela1[[#This Row],[Czas 2019]],Tabela1[[#This Row],[Czas 2020]],Tabela1[[#This Row],[Czas 2021]],Tabela1[[#This Row],[Czas 2022]])</f>
        <v>1.0630439814814813E-2</v>
      </c>
      <c r="P154" s="14" t="str">
        <f>IF(OR(Tabela1[[#This Row],[Czas 2017]]="-",Tabela1[[#This Row],[Czas 2018]]="-"),"",Tabela1[[#This Row],[Czas 2018]]/Tabela1[[#This Row],[Czas 2017]]-1)</f>
        <v/>
      </c>
      <c r="Q154" s="14" t="str">
        <f>IF(OR(Tabela1[[#This Row],[Czas 2018]]="-",Tabela1[[#This Row],[Czas 2019]]="-"),"",Tabela1[[#This Row],[Czas 2019]]/Tabela1[[#This Row],[Czas 2018]]-1)</f>
        <v/>
      </c>
      <c r="R154" s="14" t="str">
        <f>IF(OR(Tabela1[[#This Row],[Czas 2019]]="-",Tabela1[[#This Row],[Czas 2020]]="-"),"",Tabela1[[#This Row],[Czas 2020]]/Tabela1[[#This Row],[Czas 2019]]-1)</f>
        <v/>
      </c>
      <c r="S154" s="14" t="str">
        <f>IF(OR(Tabela1[[#This Row],[Czas 2020]]="-",Tabela1[[#This Row],[Czas 2021]]="-"),"",Tabela1[[#This Row],[Czas 2021]]/Tabela1[[#This Row],[Czas 2020]]-1)</f>
        <v/>
      </c>
      <c r="T154" s="15" t="str">
        <f>IF(OR(Tabela1[[#This Row],[Czas 2021]]="-",Tabela1[[#This Row],[Czas 2022]]="-"),"",Tabela1[[#This Row],[Czas 2022]]/Tabela1[[#This Row],[Czas 2021]]-1)</f>
        <v/>
      </c>
      <c r="U15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5" spans="1:21" x14ac:dyDescent="0.25">
      <c r="A155" s="12" t="s">
        <v>218</v>
      </c>
      <c r="B155" s="33" t="s">
        <v>31</v>
      </c>
      <c r="C155" s="26" t="s">
        <v>14</v>
      </c>
      <c r="D155" s="28" t="s">
        <v>14</v>
      </c>
      <c r="E155" s="26" t="s">
        <v>14</v>
      </c>
      <c r="F155" s="28" t="s">
        <v>14</v>
      </c>
      <c r="G155" s="26" t="s">
        <v>14</v>
      </c>
      <c r="H155" s="28" t="s">
        <v>14</v>
      </c>
      <c r="I155" s="26" t="s">
        <v>14</v>
      </c>
      <c r="J155" s="28" t="s">
        <v>14</v>
      </c>
      <c r="K155" s="27">
        <v>9.1452546296296299E-3</v>
      </c>
      <c r="L155" s="28">
        <v>2</v>
      </c>
      <c r="M155" s="27" t="s">
        <v>14</v>
      </c>
      <c r="N155" s="28" t="s">
        <v>14</v>
      </c>
      <c r="O155" s="27">
        <f>MIN(Tabela1[[#This Row],[Czas 2017]],Tabela1[[#This Row],[Czas 2018]],Tabela1[[#This Row],[Czas 2019]],Tabela1[[#This Row],[Czas 2020]],Tabela1[[#This Row],[Czas 2021]],Tabela1[[#This Row],[Czas 2022]])</f>
        <v>9.1452546296296299E-3</v>
      </c>
      <c r="P155" s="14" t="str">
        <f>IF(OR(Tabela1[[#This Row],[Czas 2017]]="-",Tabela1[[#This Row],[Czas 2018]]="-"),"",Tabela1[[#This Row],[Czas 2018]]/Tabela1[[#This Row],[Czas 2017]]-1)</f>
        <v/>
      </c>
      <c r="Q155" s="14" t="str">
        <f>IF(OR(Tabela1[[#This Row],[Czas 2018]]="-",Tabela1[[#This Row],[Czas 2019]]="-"),"",Tabela1[[#This Row],[Czas 2019]]/Tabela1[[#This Row],[Czas 2018]]-1)</f>
        <v/>
      </c>
      <c r="R155" s="14" t="str">
        <f>IF(OR(Tabela1[[#This Row],[Czas 2019]]="-",Tabela1[[#This Row],[Czas 2020]]="-"),"",Tabela1[[#This Row],[Czas 2020]]/Tabela1[[#This Row],[Czas 2019]]-1)</f>
        <v/>
      </c>
      <c r="S155" s="14" t="str">
        <f>IF(OR(Tabela1[[#This Row],[Czas 2020]]="-",Tabela1[[#This Row],[Czas 2021]]="-"),"",Tabela1[[#This Row],[Czas 2021]]/Tabela1[[#This Row],[Czas 2020]]-1)</f>
        <v/>
      </c>
      <c r="T155" s="15" t="str">
        <f>IF(OR(Tabela1[[#This Row],[Czas 2021]]="-",Tabela1[[#This Row],[Czas 2022]]="-"),"",Tabela1[[#This Row],[Czas 2022]]/Tabela1[[#This Row],[Czas 2021]]-1)</f>
        <v/>
      </c>
      <c r="U15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6" spans="1:21" x14ac:dyDescent="0.25">
      <c r="A156" s="12" t="s">
        <v>47</v>
      </c>
      <c r="B156" s="13" t="s">
        <v>48</v>
      </c>
      <c r="C156" s="26" t="s">
        <v>14</v>
      </c>
      <c r="D156" s="28" t="s">
        <v>14</v>
      </c>
      <c r="E156" s="26">
        <v>9.5370370370370366E-3</v>
      </c>
      <c r="F156" s="28">
        <v>4</v>
      </c>
      <c r="G156" s="26" t="s">
        <v>14</v>
      </c>
      <c r="H156" s="28" t="s">
        <v>14</v>
      </c>
      <c r="I156" s="27" t="s">
        <v>14</v>
      </c>
      <c r="J156" s="28" t="s">
        <v>14</v>
      </c>
      <c r="K156" s="27" t="s">
        <v>14</v>
      </c>
      <c r="L156" s="28" t="s">
        <v>14</v>
      </c>
      <c r="M156" s="27" t="s">
        <v>14</v>
      </c>
      <c r="N156" s="28" t="s">
        <v>14</v>
      </c>
      <c r="O156" s="27">
        <f>MIN(Tabela1[[#This Row],[Czas 2017]],Tabela1[[#This Row],[Czas 2018]],Tabela1[[#This Row],[Czas 2019]],Tabela1[[#This Row],[Czas 2020]],Tabela1[[#This Row],[Czas 2021]],Tabela1[[#This Row],[Czas 2022]])</f>
        <v>9.5370370370370366E-3</v>
      </c>
      <c r="P156" s="14" t="str">
        <f>IF(OR(Tabela1[[#This Row],[Czas 2017]]="-",Tabela1[[#This Row],[Czas 2018]]="-"),"",Tabela1[[#This Row],[Czas 2018]]/Tabela1[[#This Row],[Czas 2017]]-1)</f>
        <v/>
      </c>
      <c r="Q156" s="14" t="str">
        <f>IF(OR(Tabela1[[#This Row],[Czas 2018]]="-",Tabela1[[#This Row],[Czas 2019]]="-"),"",Tabela1[[#This Row],[Czas 2019]]/Tabela1[[#This Row],[Czas 2018]]-1)</f>
        <v/>
      </c>
      <c r="R156" s="14" t="str">
        <f>IF(OR(Tabela1[[#This Row],[Czas 2019]]="-",Tabela1[[#This Row],[Czas 2020]]="-"),"",Tabela1[[#This Row],[Czas 2020]]/Tabela1[[#This Row],[Czas 2019]]-1)</f>
        <v/>
      </c>
      <c r="S156" s="14" t="str">
        <f>IF(OR(Tabela1[[#This Row],[Czas 2020]]="-",Tabela1[[#This Row],[Czas 2021]]="-"),"",Tabela1[[#This Row],[Czas 2021]]/Tabela1[[#This Row],[Czas 2020]]-1)</f>
        <v/>
      </c>
      <c r="T156" s="15" t="str">
        <f>IF(OR(Tabela1[[#This Row],[Czas 2021]]="-",Tabela1[[#This Row],[Czas 2022]]="-"),"",Tabela1[[#This Row],[Czas 2022]]/Tabela1[[#This Row],[Czas 2021]]-1)</f>
        <v/>
      </c>
      <c r="U15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7" spans="1:21" x14ac:dyDescent="0.25">
      <c r="A157" s="12" t="s">
        <v>24</v>
      </c>
      <c r="B157" s="13" t="s">
        <v>25</v>
      </c>
      <c r="C157" s="26" t="s">
        <v>14</v>
      </c>
      <c r="D157" s="28" t="s">
        <v>14</v>
      </c>
      <c r="E157" s="26">
        <v>1.0069444444444445E-2</v>
      </c>
      <c r="F157" s="28">
        <v>13</v>
      </c>
      <c r="G157" s="26">
        <v>8.8310185185185176E-3</v>
      </c>
      <c r="H157" s="28">
        <v>4</v>
      </c>
      <c r="I157" s="27">
        <v>9.2818287037037036E-3</v>
      </c>
      <c r="J157" s="28">
        <v>8</v>
      </c>
      <c r="K157" s="27">
        <v>9.096296296296295E-3</v>
      </c>
      <c r="L157" s="28">
        <v>1</v>
      </c>
      <c r="M157" s="27" t="s">
        <v>14</v>
      </c>
      <c r="N157" s="28" t="s">
        <v>14</v>
      </c>
      <c r="O157" s="27">
        <f>MIN(Tabela1[[#This Row],[Czas 2017]],Tabela1[[#This Row],[Czas 2018]],Tabela1[[#This Row],[Czas 2019]],Tabela1[[#This Row],[Czas 2020]],Tabela1[[#This Row],[Czas 2021]],Tabela1[[#This Row],[Czas 2022]])</f>
        <v>8.8310185185185176E-3</v>
      </c>
      <c r="P157" s="14" t="str">
        <f>IF(OR(Tabela1[[#This Row],[Czas 2017]]="-",Tabela1[[#This Row],[Czas 2018]]="-"),"",Tabela1[[#This Row],[Czas 2018]]/Tabela1[[#This Row],[Czas 2017]]-1)</f>
        <v/>
      </c>
      <c r="Q157" s="14">
        <f>IF(OR(Tabela1[[#This Row],[Czas 2018]]="-",Tabela1[[#This Row],[Czas 2019]]="-"),"",Tabela1[[#This Row],[Czas 2019]]/Tabela1[[#This Row],[Czas 2018]]-1)</f>
        <v>-0.12298850574712661</v>
      </c>
      <c r="R157" s="14">
        <f>IF(OR(Tabela1[[#This Row],[Czas 2019]]="-",Tabela1[[#This Row],[Czas 2020]]="-"),"",Tabela1[[#This Row],[Czas 2020]]/Tabela1[[#This Row],[Czas 2019]]-1)</f>
        <v>5.1048492791612166E-2</v>
      </c>
      <c r="S157" s="14">
        <f>IF(OR(Tabela1[[#This Row],[Czas 2020]]="-",Tabela1[[#This Row],[Czas 2021]]="-"),"",Tabela1[[#This Row],[Czas 2021]]/Tabela1[[#This Row],[Czas 2020]]-1)</f>
        <v>-1.9988777355196885E-2</v>
      </c>
      <c r="T157" s="15" t="str">
        <f>IF(OR(Tabela1[[#This Row],[Czas 2021]]="-",Tabela1[[#This Row],[Czas 2022]]="-"),"",Tabela1[[#This Row],[Czas 2022]]/Tabela1[[#This Row],[Czas 2021]]-1)</f>
        <v/>
      </c>
      <c r="U157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8" spans="1:21" x14ac:dyDescent="0.25">
      <c r="A158" s="12" t="s">
        <v>79</v>
      </c>
      <c r="B158" s="13" t="s">
        <v>41</v>
      </c>
      <c r="C158" s="26" t="s">
        <v>14</v>
      </c>
      <c r="D158" s="28" t="s">
        <v>14</v>
      </c>
      <c r="E158" s="26">
        <v>1.0069444444444445E-2</v>
      </c>
      <c r="F158" s="28">
        <v>13</v>
      </c>
      <c r="G158" s="26" t="s">
        <v>14</v>
      </c>
      <c r="H158" s="28" t="s">
        <v>14</v>
      </c>
      <c r="I158" s="27" t="s">
        <v>14</v>
      </c>
      <c r="J158" s="28" t="s">
        <v>14</v>
      </c>
      <c r="K158" s="27" t="s">
        <v>14</v>
      </c>
      <c r="L158" s="28" t="s">
        <v>14</v>
      </c>
      <c r="M158" s="27" t="s">
        <v>14</v>
      </c>
      <c r="N158" s="28" t="s">
        <v>14</v>
      </c>
      <c r="O158" s="27">
        <f>MIN(Tabela1[[#This Row],[Czas 2017]],Tabela1[[#This Row],[Czas 2018]],Tabela1[[#This Row],[Czas 2019]],Tabela1[[#This Row],[Czas 2020]],Tabela1[[#This Row],[Czas 2021]],Tabela1[[#This Row],[Czas 2022]])</f>
        <v>1.0069444444444445E-2</v>
      </c>
      <c r="P158" s="14" t="str">
        <f>IF(OR(Tabela1[[#This Row],[Czas 2017]]="-",Tabela1[[#This Row],[Czas 2018]]="-"),"",Tabela1[[#This Row],[Czas 2018]]/Tabela1[[#This Row],[Czas 2017]]-1)</f>
        <v/>
      </c>
      <c r="Q158" s="14" t="str">
        <f>IF(OR(Tabela1[[#This Row],[Czas 2018]]="-",Tabela1[[#This Row],[Czas 2019]]="-"),"",Tabela1[[#This Row],[Czas 2019]]/Tabela1[[#This Row],[Czas 2018]]-1)</f>
        <v/>
      </c>
      <c r="R158" s="14" t="str">
        <f>IF(OR(Tabela1[[#This Row],[Czas 2019]]="-",Tabela1[[#This Row],[Czas 2020]]="-"),"",Tabela1[[#This Row],[Czas 2020]]/Tabela1[[#This Row],[Czas 2019]]-1)</f>
        <v/>
      </c>
      <c r="S158" s="14" t="str">
        <f>IF(OR(Tabela1[[#This Row],[Czas 2020]]="-",Tabela1[[#This Row],[Czas 2021]]="-"),"",Tabela1[[#This Row],[Czas 2021]]/Tabela1[[#This Row],[Czas 2020]]-1)</f>
        <v/>
      </c>
      <c r="T158" s="15" t="str">
        <f>IF(OR(Tabela1[[#This Row],[Czas 2021]]="-",Tabela1[[#This Row],[Czas 2022]]="-"),"",Tabela1[[#This Row],[Czas 2022]]/Tabela1[[#This Row],[Czas 2021]]-1)</f>
        <v/>
      </c>
      <c r="U15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59" spans="1:21" x14ac:dyDescent="0.25">
      <c r="A159" s="12" t="s">
        <v>57</v>
      </c>
      <c r="B159" s="13" t="s">
        <v>58</v>
      </c>
      <c r="C159" s="26" t="s">
        <v>14</v>
      </c>
      <c r="D159" s="28" t="s">
        <v>14</v>
      </c>
      <c r="E159" s="26" t="s">
        <v>14</v>
      </c>
      <c r="F159" s="28" t="s">
        <v>14</v>
      </c>
      <c r="G159" s="26">
        <v>9.6643518518518511E-3</v>
      </c>
      <c r="H159" s="28">
        <v>12</v>
      </c>
      <c r="I159" s="27" t="s">
        <v>14</v>
      </c>
      <c r="J159" s="28" t="s">
        <v>14</v>
      </c>
      <c r="K159" s="27" t="s">
        <v>14</v>
      </c>
      <c r="L159" s="28" t="s">
        <v>14</v>
      </c>
      <c r="M159" s="27" t="s">
        <v>14</v>
      </c>
      <c r="N159" s="28" t="s">
        <v>14</v>
      </c>
      <c r="O159" s="27">
        <f>MIN(Tabela1[[#This Row],[Czas 2017]],Tabela1[[#This Row],[Czas 2018]],Tabela1[[#This Row],[Czas 2019]],Tabela1[[#This Row],[Czas 2020]],Tabela1[[#This Row],[Czas 2021]],Tabela1[[#This Row],[Czas 2022]])</f>
        <v>9.6643518518518511E-3</v>
      </c>
      <c r="P159" s="14" t="str">
        <f>IF(OR(Tabela1[[#This Row],[Czas 2017]]="-",Tabela1[[#This Row],[Czas 2018]]="-"),"",Tabela1[[#This Row],[Czas 2018]]/Tabela1[[#This Row],[Czas 2017]]-1)</f>
        <v/>
      </c>
      <c r="Q159" s="14" t="str">
        <f>IF(OR(Tabela1[[#This Row],[Czas 2018]]="-",Tabela1[[#This Row],[Czas 2019]]="-"),"",Tabela1[[#This Row],[Czas 2019]]/Tabela1[[#This Row],[Czas 2018]]-1)</f>
        <v/>
      </c>
      <c r="R159" s="14" t="str">
        <f>IF(OR(Tabela1[[#This Row],[Czas 2019]]="-",Tabela1[[#This Row],[Czas 2020]]="-"),"",Tabela1[[#This Row],[Czas 2020]]/Tabela1[[#This Row],[Czas 2019]]-1)</f>
        <v/>
      </c>
      <c r="S159" s="14" t="str">
        <f>IF(OR(Tabela1[[#This Row],[Czas 2020]]="-",Tabela1[[#This Row],[Czas 2021]]="-"),"",Tabela1[[#This Row],[Czas 2021]]/Tabela1[[#This Row],[Czas 2020]]-1)</f>
        <v/>
      </c>
      <c r="T159" s="15" t="str">
        <f>IF(OR(Tabela1[[#This Row],[Czas 2021]]="-",Tabela1[[#This Row],[Czas 2022]]="-"),"",Tabela1[[#This Row],[Czas 2022]]/Tabela1[[#This Row],[Czas 2021]]-1)</f>
        <v/>
      </c>
      <c r="U159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0" spans="1:21" x14ac:dyDescent="0.25">
      <c r="A160" s="16" t="s">
        <v>127</v>
      </c>
      <c r="B160" s="17" t="s">
        <v>128</v>
      </c>
      <c r="C160" s="26">
        <v>1.0810185185185185E-2</v>
      </c>
      <c r="D160" s="28">
        <v>17</v>
      </c>
      <c r="E160" s="26" t="s">
        <v>14</v>
      </c>
      <c r="F160" s="28" t="s">
        <v>14</v>
      </c>
      <c r="G160" s="26" t="s">
        <v>14</v>
      </c>
      <c r="H160" s="28" t="s">
        <v>14</v>
      </c>
      <c r="I160" s="27" t="s">
        <v>14</v>
      </c>
      <c r="J160" s="28" t="s">
        <v>14</v>
      </c>
      <c r="K160" s="27" t="s">
        <v>14</v>
      </c>
      <c r="L160" s="28" t="s">
        <v>14</v>
      </c>
      <c r="M160" s="27" t="s">
        <v>14</v>
      </c>
      <c r="N160" s="28" t="s">
        <v>14</v>
      </c>
      <c r="O160" s="27">
        <f>MIN(Tabela1[[#This Row],[Czas 2017]],Tabela1[[#This Row],[Czas 2018]],Tabela1[[#This Row],[Czas 2019]],Tabela1[[#This Row],[Czas 2020]],Tabela1[[#This Row],[Czas 2021]],Tabela1[[#This Row],[Czas 2022]])</f>
        <v>1.0810185185185185E-2</v>
      </c>
      <c r="P160" s="14" t="str">
        <f>IF(OR(Tabela1[[#This Row],[Czas 2017]]="-",Tabela1[[#This Row],[Czas 2018]]="-"),"",Tabela1[[#This Row],[Czas 2018]]/Tabela1[[#This Row],[Czas 2017]]-1)</f>
        <v/>
      </c>
      <c r="Q160" s="14" t="str">
        <f>IF(OR(Tabela1[[#This Row],[Czas 2018]]="-",Tabela1[[#This Row],[Czas 2019]]="-"),"",Tabela1[[#This Row],[Czas 2019]]/Tabela1[[#This Row],[Czas 2018]]-1)</f>
        <v/>
      </c>
      <c r="R160" s="14" t="str">
        <f>IF(OR(Tabela1[[#This Row],[Czas 2019]]="-",Tabela1[[#This Row],[Czas 2020]]="-"),"",Tabela1[[#This Row],[Czas 2020]]/Tabela1[[#This Row],[Czas 2019]]-1)</f>
        <v/>
      </c>
      <c r="S160" s="14" t="str">
        <f>IF(OR(Tabela1[[#This Row],[Czas 2020]]="-",Tabela1[[#This Row],[Czas 2021]]="-"),"",Tabela1[[#This Row],[Czas 2021]]/Tabela1[[#This Row],[Czas 2020]]-1)</f>
        <v/>
      </c>
      <c r="T160" s="15" t="str">
        <f>IF(OR(Tabela1[[#This Row],[Czas 2021]]="-",Tabela1[[#This Row],[Czas 2022]]="-"),"",Tabela1[[#This Row],[Czas 2022]]/Tabela1[[#This Row],[Czas 2021]]-1)</f>
        <v/>
      </c>
      <c r="U160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1" spans="1:21" x14ac:dyDescent="0.25">
      <c r="A161" s="12" t="s">
        <v>15</v>
      </c>
      <c r="B161" s="13" t="s">
        <v>16</v>
      </c>
      <c r="C161" s="26" t="s">
        <v>14</v>
      </c>
      <c r="D161" s="28" t="s">
        <v>14</v>
      </c>
      <c r="E161" s="26">
        <v>8.6458333333333335E-3</v>
      </c>
      <c r="F161" s="28">
        <v>1</v>
      </c>
      <c r="G161" s="26" t="s">
        <v>14</v>
      </c>
      <c r="H161" s="28" t="s">
        <v>14</v>
      </c>
      <c r="I161" s="27" t="s">
        <v>14</v>
      </c>
      <c r="J161" s="28" t="s">
        <v>14</v>
      </c>
      <c r="K161" s="27" t="s">
        <v>14</v>
      </c>
      <c r="L161" s="28" t="s">
        <v>14</v>
      </c>
      <c r="M161" s="27" t="s">
        <v>14</v>
      </c>
      <c r="N161" s="28" t="s">
        <v>14</v>
      </c>
      <c r="O161" s="27">
        <f>MIN(Tabela1[[#This Row],[Czas 2017]],Tabela1[[#This Row],[Czas 2018]],Tabela1[[#This Row],[Czas 2019]],Tabela1[[#This Row],[Czas 2020]],Tabela1[[#This Row],[Czas 2021]],Tabela1[[#This Row],[Czas 2022]])</f>
        <v>8.6458333333333335E-3</v>
      </c>
      <c r="P161" s="14" t="str">
        <f>IF(OR(Tabela1[[#This Row],[Czas 2017]]="-",Tabela1[[#This Row],[Czas 2018]]="-"),"",Tabela1[[#This Row],[Czas 2018]]/Tabela1[[#This Row],[Czas 2017]]-1)</f>
        <v/>
      </c>
      <c r="Q161" s="14" t="str">
        <f>IF(OR(Tabela1[[#This Row],[Czas 2018]]="-",Tabela1[[#This Row],[Czas 2019]]="-"),"",Tabela1[[#This Row],[Czas 2019]]/Tabela1[[#This Row],[Czas 2018]]-1)</f>
        <v/>
      </c>
      <c r="R161" s="14" t="str">
        <f>IF(OR(Tabela1[[#This Row],[Czas 2019]]="-",Tabela1[[#This Row],[Czas 2020]]="-"),"",Tabela1[[#This Row],[Czas 2020]]/Tabela1[[#This Row],[Czas 2019]]-1)</f>
        <v/>
      </c>
      <c r="S161" s="14" t="str">
        <f>IF(OR(Tabela1[[#This Row],[Czas 2020]]="-",Tabela1[[#This Row],[Czas 2021]]="-"),"",Tabela1[[#This Row],[Czas 2021]]/Tabela1[[#This Row],[Czas 2020]]-1)</f>
        <v/>
      </c>
      <c r="T161" s="15" t="str">
        <f>IF(OR(Tabela1[[#This Row],[Czas 2021]]="-",Tabela1[[#This Row],[Czas 2022]]="-"),"",Tabela1[[#This Row],[Czas 2022]]/Tabela1[[#This Row],[Czas 2021]]-1)</f>
        <v/>
      </c>
      <c r="U161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2" spans="1:21" x14ac:dyDescent="0.25">
      <c r="A162" s="16" t="s">
        <v>74</v>
      </c>
      <c r="B162" s="17" t="s">
        <v>25</v>
      </c>
      <c r="C162" s="26">
        <v>9.9884259259259266E-3</v>
      </c>
      <c r="D162" s="28">
        <v>6</v>
      </c>
      <c r="E162" s="26" t="s">
        <v>14</v>
      </c>
      <c r="F162" s="28" t="s">
        <v>14</v>
      </c>
      <c r="G162" s="26" t="s">
        <v>14</v>
      </c>
      <c r="H162" s="28" t="s">
        <v>14</v>
      </c>
      <c r="I162" s="27" t="s">
        <v>14</v>
      </c>
      <c r="J162" s="28" t="s">
        <v>14</v>
      </c>
      <c r="K162" s="27" t="s">
        <v>14</v>
      </c>
      <c r="L162" s="28" t="s">
        <v>14</v>
      </c>
      <c r="M162" s="27" t="s">
        <v>14</v>
      </c>
      <c r="N162" s="28" t="s">
        <v>14</v>
      </c>
      <c r="O162" s="27">
        <f>MIN(Tabela1[[#This Row],[Czas 2017]],Tabela1[[#This Row],[Czas 2018]],Tabela1[[#This Row],[Czas 2019]],Tabela1[[#This Row],[Czas 2020]],Tabela1[[#This Row],[Czas 2021]],Tabela1[[#This Row],[Czas 2022]])</f>
        <v>9.9884259259259266E-3</v>
      </c>
      <c r="P162" s="14" t="str">
        <f>IF(OR(Tabela1[[#This Row],[Czas 2017]]="-",Tabela1[[#This Row],[Czas 2018]]="-"),"",Tabela1[[#This Row],[Czas 2018]]/Tabela1[[#This Row],[Czas 2017]]-1)</f>
        <v/>
      </c>
      <c r="Q162" s="14" t="str">
        <f>IF(OR(Tabela1[[#This Row],[Czas 2018]]="-",Tabela1[[#This Row],[Czas 2019]]="-"),"",Tabela1[[#This Row],[Czas 2019]]/Tabela1[[#This Row],[Czas 2018]]-1)</f>
        <v/>
      </c>
      <c r="R162" s="14" t="str">
        <f>IF(OR(Tabela1[[#This Row],[Czas 2019]]="-",Tabela1[[#This Row],[Czas 2020]]="-"),"",Tabela1[[#This Row],[Czas 2020]]/Tabela1[[#This Row],[Czas 2019]]-1)</f>
        <v/>
      </c>
      <c r="S162" s="14" t="str">
        <f>IF(OR(Tabela1[[#This Row],[Czas 2020]]="-",Tabela1[[#This Row],[Czas 2021]]="-"),"",Tabela1[[#This Row],[Czas 2021]]/Tabela1[[#This Row],[Czas 2020]]-1)</f>
        <v/>
      </c>
      <c r="T162" s="15" t="str">
        <f>IF(OR(Tabela1[[#This Row],[Czas 2021]]="-",Tabela1[[#This Row],[Czas 2022]]="-"),"",Tabela1[[#This Row],[Czas 2022]]/Tabela1[[#This Row],[Czas 2021]]-1)</f>
        <v/>
      </c>
      <c r="U162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3" spans="1:21" x14ac:dyDescent="0.25">
      <c r="A163" s="12" t="s">
        <v>74</v>
      </c>
      <c r="B163" s="13" t="s">
        <v>16</v>
      </c>
      <c r="C163" s="26" t="s">
        <v>14</v>
      </c>
      <c r="D163" s="28" t="s">
        <v>14</v>
      </c>
      <c r="E163" s="26" t="s">
        <v>14</v>
      </c>
      <c r="F163" s="28" t="s">
        <v>14</v>
      </c>
      <c r="G163" s="26">
        <v>1.0706018518518517E-2</v>
      </c>
      <c r="H163" s="28">
        <v>27</v>
      </c>
      <c r="I163" s="27" t="s">
        <v>14</v>
      </c>
      <c r="J163" s="28" t="s">
        <v>14</v>
      </c>
      <c r="K163" s="27" t="s">
        <v>14</v>
      </c>
      <c r="L163" s="28" t="s">
        <v>14</v>
      </c>
      <c r="M163" s="27" t="s">
        <v>14</v>
      </c>
      <c r="N163" s="28" t="s">
        <v>14</v>
      </c>
      <c r="O163" s="27">
        <f>MIN(Tabela1[[#This Row],[Czas 2017]],Tabela1[[#This Row],[Czas 2018]],Tabela1[[#This Row],[Czas 2019]],Tabela1[[#This Row],[Czas 2020]],Tabela1[[#This Row],[Czas 2021]],Tabela1[[#This Row],[Czas 2022]])</f>
        <v>1.0706018518518517E-2</v>
      </c>
      <c r="P163" s="14" t="str">
        <f>IF(OR(Tabela1[[#This Row],[Czas 2017]]="-",Tabela1[[#This Row],[Czas 2018]]="-"),"",Tabela1[[#This Row],[Czas 2018]]/Tabela1[[#This Row],[Czas 2017]]-1)</f>
        <v/>
      </c>
      <c r="Q163" s="14" t="str">
        <f>IF(OR(Tabela1[[#This Row],[Czas 2018]]="-",Tabela1[[#This Row],[Czas 2019]]="-"),"",Tabela1[[#This Row],[Czas 2019]]/Tabela1[[#This Row],[Czas 2018]]-1)</f>
        <v/>
      </c>
      <c r="R163" s="14" t="str">
        <f>IF(OR(Tabela1[[#This Row],[Czas 2019]]="-",Tabela1[[#This Row],[Czas 2020]]="-"),"",Tabela1[[#This Row],[Czas 2020]]/Tabela1[[#This Row],[Czas 2019]]-1)</f>
        <v/>
      </c>
      <c r="S163" s="14" t="str">
        <f>IF(OR(Tabela1[[#This Row],[Czas 2020]]="-",Tabela1[[#This Row],[Czas 2021]]="-"),"",Tabela1[[#This Row],[Czas 2021]]/Tabela1[[#This Row],[Czas 2020]]-1)</f>
        <v/>
      </c>
      <c r="T163" s="15" t="str">
        <f>IF(OR(Tabela1[[#This Row],[Czas 2021]]="-",Tabela1[[#This Row],[Czas 2022]]="-"),"",Tabela1[[#This Row],[Czas 2022]]/Tabela1[[#This Row],[Czas 2021]]-1)</f>
        <v/>
      </c>
      <c r="U163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4" spans="1:21" x14ac:dyDescent="0.25">
      <c r="A164" s="12" t="s">
        <v>74</v>
      </c>
      <c r="B164" s="13" t="s">
        <v>198</v>
      </c>
      <c r="C164" s="26" t="s">
        <v>14</v>
      </c>
      <c r="D164" s="28" t="s">
        <v>14</v>
      </c>
      <c r="E164" s="26" t="s">
        <v>14</v>
      </c>
      <c r="F164" s="28" t="s">
        <v>14</v>
      </c>
      <c r="G164" s="26">
        <v>1.4618055555555556E-2</v>
      </c>
      <c r="H164" s="28">
        <v>67</v>
      </c>
      <c r="I164" s="27" t="s">
        <v>14</v>
      </c>
      <c r="J164" s="28" t="s">
        <v>14</v>
      </c>
      <c r="K164" s="27" t="s">
        <v>14</v>
      </c>
      <c r="L164" s="28" t="s">
        <v>14</v>
      </c>
      <c r="M164" s="27" t="s">
        <v>14</v>
      </c>
      <c r="N164" s="28" t="s">
        <v>14</v>
      </c>
      <c r="O164" s="27">
        <f>MIN(Tabela1[[#This Row],[Czas 2017]],Tabela1[[#This Row],[Czas 2018]],Tabela1[[#This Row],[Czas 2019]],Tabela1[[#This Row],[Czas 2020]],Tabela1[[#This Row],[Czas 2021]],Tabela1[[#This Row],[Czas 2022]])</f>
        <v>1.4618055555555556E-2</v>
      </c>
      <c r="P164" s="14" t="str">
        <f>IF(OR(Tabela1[[#This Row],[Czas 2017]]="-",Tabela1[[#This Row],[Czas 2018]]="-"),"",Tabela1[[#This Row],[Czas 2018]]/Tabela1[[#This Row],[Czas 2017]]-1)</f>
        <v/>
      </c>
      <c r="Q164" s="14" t="str">
        <f>IF(OR(Tabela1[[#This Row],[Czas 2018]]="-",Tabela1[[#This Row],[Czas 2019]]="-"),"",Tabela1[[#This Row],[Czas 2019]]/Tabela1[[#This Row],[Czas 2018]]-1)</f>
        <v/>
      </c>
      <c r="R164" s="14" t="str">
        <f>IF(OR(Tabela1[[#This Row],[Czas 2019]]="-",Tabela1[[#This Row],[Czas 2020]]="-"),"",Tabela1[[#This Row],[Czas 2020]]/Tabela1[[#This Row],[Czas 2019]]-1)</f>
        <v/>
      </c>
      <c r="S164" s="14" t="str">
        <f>IF(OR(Tabela1[[#This Row],[Czas 2020]]="-",Tabela1[[#This Row],[Czas 2021]]="-"),"",Tabela1[[#This Row],[Czas 2021]]/Tabela1[[#This Row],[Czas 2020]]-1)</f>
        <v/>
      </c>
      <c r="T164" s="15" t="str">
        <f>IF(OR(Tabela1[[#This Row],[Czas 2021]]="-",Tabela1[[#This Row],[Czas 2022]]="-"),"",Tabela1[[#This Row],[Czas 2022]]/Tabela1[[#This Row],[Czas 2021]]-1)</f>
        <v/>
      </c>
      <c r="U164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5" spans="1:21" x14ac:dyDescent="0.25">
      <c r="A165" s="12" t="s">
        <v>55</v>
      </c>
      <c r="B165" s="13" t="s">
        <v>56</v>
      </c>
      <c r="C165" s="26" t="s">
        <v>14</v>
      </c>
      <c r="D165" s="28" t="s">
        <v>14</v>
      </c>
      <c r="E165" s="26" t="s">
        <v>14</v>
      </c>
      <c r="F165" s="28" t="s">
        <v>14</v>
      </c>
      <c r="G165" s="26" t="s">
        <v>14</v>
      </c>
      <c r="H165" s="28" t="s">
        <v>14</v>
      </c>
      <c r="I165" s="27">
        <v>9.6615740740740742E-3</v>
      </c>
      <c r="J165" s="28">
        <v>14</v>
      </c>
      <c r="K165" s="27" t="s">
        <v>14</v>
      </c>
      <c r="L165" s="28" t="s">
        <v>14</v>
      </c>
      <c r="M165" s="27" t="s">
        <v>14</v>
      </c>
      <c r="N165" s="28" t="s">
        <v>14</v>
      </c>
      <c r="O165" s="27">
        <f>MIN(Tabela1[[#This Row],[Czas 2017]],Tabela1[[#This Row],[Czas 2018]],Tabela1[[#This Row],[Czas 2019]],Tabela1[[#This Row],[Czas 2020]],Tabela1[[#This Row],[Czas 2021]],Tabela1[[#This Row],[Czas 2022]])</f>
        <v>9.6615740740740742E-3</v>
      </c>
      <c r="P165" s="14" t="str">
        <f>IF(OR(Tabela1[[#This Row],[Czas 2017]]="-",Tabela1[[#This Row],[Czas 2018]]="-"),"",Tabela1[[#This Row],[Czas 2018]]/Tabela1[[#This Row],[Czas 2017]]-1)</f>
        <v/>
      </c>
      <c r="Q165" s="14" t="str">
        <f>IF(OR(Tabela1[[#This Row],[Czas 2018]]="-",Tabela1[[#This Row],[Czas 2019]]="-"),"",Tabela1[[#This Row],[Czas 2019]]/Tabela1[[#This Row],[Czas 2018]]-1)</f>
        <v/>
      </c>
      <c r="R165" s="14" t="str">
        <f>IF(OR(Tabela1[[#This Row],[Czas 2019]]="-",Tabela1[[#This Row],[Czas 2020]]="-"),"",Tabela1[[#This Row],[Czas 2020]]/Tabela1[[#This Row],[Czas 2019]]-1)</f>
        <v/>
      </c>
      <c r="S165" s="14" t="str">
        <f>IF(OR(Tabela1[[#This Row],[Czas 2020]]="-",Tabela1[[#This Row],[Czas 2021]]="-"),"",Tabela1[[#This Row],[Czas 2021]]/Tabela1[[#This Row],[Czas 2020]]-1)</f>
        <v/>
      </c>
      <c r="T165" s="15" t="str">
        <f>IF(OR(Tabela1[[#This Row],[Czas 2021]]="-",Tabela1[[#This Row],[Czas 2022]]="-"),"",Tabela1[[#This Row],[Czas 2022]]/Tabela1[[#This Row],[Czas 2021]]-1)</f>
        <v/>
      </c>
      <c r="U165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6" spans="1:21" x14ac:dyDescent="0.25">
      <c r="A166" s="12" t="s">
        <v>144</v>
      </c>
      <c r="B166" s="13" t="s">
        <v>31</v>
      </c>
      <c r="C166" s="26" t="s">
        <v>14</v>
      </c>
      <c r="D166" s="28" t="s">
        <v>14</v>
      </c>
      <c r="E166" s="26">
        <v>1.1111111111111112E-2</v>
      </c>
      <c r="F166" s="28">
        <v>30</v>
      </c>
      <c r="G166" s="26">
        <v>1.1111111111111112E-2</v>
      </c>
      <c r="H166" s="28">
        <v>34</v>
      </c>
      <c r="I166" s="27" t="s">
        <v>14</v>
      </c>
      <c r="J166" s="28" t="s">
        <v>14</v>
      </c>
      <c r="K166" s="27">
        <v>1.0933449074074073E-2</v>
      </c>
      <c r="L166" s="28">
        <v>23</v>
      </c>
      <c r="M166" s="27" t="s">
        <v>14</v>
      </c>
      <c r="N166" s="28" t="s">
        <v>14</v>
      </c>
      <c r="O166" s="27">
        <f>MIN(Tabela1[[#This Row],[Czas 2017]],Tabela1[[#This Row],[Czas 2018]],Tabela1[[#This Row],[Czas 2019]],Tabela1[[#This Row],[Czas 2020]],Tabela1[[#This Row],[Czas 2021]],Tabela1[[#This Row],[Czas 2022]])</f>
        <v>1.0933449074074073E-2</v>
      </c>
      <c r="P166" s="14" t="str">
        <f>IF(OR(Tabela1[[#This Row],[Czas 2017]]="-",Tabela1[[#This Row],[Czas 2018]]="-"),"",Tabela1[[#This Row],[Czas 2018]]/Tabela1[[#This Row],[Czas 2017]]-1)</f>
        <v/>
      </c>
      <c r="Q166" s="14">
        <f>IF(OR(Tabela1[[#This Row],[Czas 2018]]="-",Tabela1[[#This Row],[Czas 2019]]="-"),"",Tabela1[[#This Row],[Czas 2019]]/Tabela1[[#This Row],[Czas 2018]]-1)</f>
        <v>0</v>
      </c>
      <c r="R166" s="14" t="str">
        <f>IF(OR(Tabela1[[#This Row],[Czas 2019]]="-",Tabela1[[#This Row],[Czas 2020]]="-"),"",Tabela1[[#This Row],[Czas 2020]]/Tabela1[[#This Row],[Czas 2019]]-1)</f>
        <v/>
      </c>
      <c r="S166" s="14" t="str">
        <f>IF(OR(Tabela1[[#This Row],[Czas 2020]]="-",Tabela1[[#This Row],[Czas 2021]]="-"),"",Tabela1[[#This Row],[Czas 2021]]/Tabela1[[#This Row],[Czas 2020]]-1)</f>
        <v/>
      </c>
      <c r="T166" s="15" t="str">
        <f>IF(OR(Tabela1[[#This Row],[Czas 2021]]="-",Tabela1[[#This Row],[Czas 2022]]="-"),"",Tabela1[[#This Row],[Czas 2022]]/Tabela1[[#This Row],[Czas 2021]]-1)</f>
        <v/>
      </c>
      <c r="U166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7" spans="1:21" x14ac:dyDescent="0.25">
      <c r="A167" s="42" t="s">
        <v>63</v>
      </c>
      <c r="B167" s="43" t="s">
        <v>64</v>
      </c>
      <c r="C167" s="36">
        <v>9.7453703703703713E-3</v>
      </c>
      <c r="D167" s="37">
        <v>4</v>
      </c>
      <c r="E167" s="36" t="s">
        <v>14</v>
      </c>
      <c r="F167" s="37" t="s">
        <v>14</v>
      </c>
      <c r="G167" s="36" t="s">
        <v>14</v>
      </c>
      <c r="H167" s="37" t="s">
        <v>14</v>
      </c>
      <c r="I167" s="38" t="s">
        <v>14</v>
      </c>
      <c r="J167" s="37" t="s">
        <v>14</v>
      </c>
      <c r="K167" s="38" t="s">
        <v>14</v>
      </c>
      <c r="L167" s="37" t="s">
        <v>14</v>
      </c>
      <c r="M167" s="27" t="s">
        <v>14</v>
      </c>
      <c r="N167" s="28" t="s">
        <v>14</v>
      </c>
      <c r="O167" s="38">
        <f>MIN(Tabela1[[#This Row],[Czas 2017]],Tabela1[[#This Row],[Czas 2018]],Tabela1[[#This Row],[Czas 2019]],Tabela1[[#This Row],[Czas 2020]],Tabela1[[#This Row],[Czas 2021]],Tabela1[[#This Row],[Czas 2022]])</f>
        <v>9.7453703703703713E-3</v>
      </c>
      <c r="P167" s="39" t="str">
        <f>IF(OR(Tabela1[[#This Row],[Czas 2017]]="-",Tabela1[[#This Row],[Czas 2018]]="-"),"",Tabela1[[#This Row],[Czas 2018]]/Tabela1[[#This Row],[Czas 2017]]-1)</f>
        <v/>
      </c>
      <c r="Q167" s="39" t="str">
        <f>IF(OR(Tabela1[[#This Row],[Czas 2018]]="-",Tabela1[[#This Row],[Czas 2019]]="-"),"",Tabela1[[#This Row],[Czas 2019]]/Tabela1[[#This Row],[Czas 2018]]-1)</f>
        <v/>
      </c>
      <c r="R167" s="39" t="str">
        <f>IF(OR(Tabela1[[#This Row],[Czas 2019]]="-",Tabela1[[#This Row],[Czas 2020]]="-"),"",Tabela1[[#This Row],[Czas 2020]]/Tabela1[[#This Row],[Czas 2019]]-1)</f>
        <v/>
      </c>
      <c r="S167" s="39" t="str">
        <f>IF(OR(Tabela1[[#This Row],[Czas 2020]]="-",Tabela1[[#This Row],[Czas 2021]]="-"),"",Tabela1[[#This Row],[Czas 2021]]/Tabela1[[#This Row],[Czas 2020]]-1)</f>
        <v/>
      </c>
      <c r="T167" s="40" t="str">
        <f>IF(OR(Tabela1[[#This Row],[Czas 2021]]="-",Tabela1[[#This Row],[Czas 2022]]="-"),"",Tabela1[[#This Row],[Czas 2022]]/Tabela1[[#This Row],[Czas 2021]]-1)</f>
        <v/>
      </c>
      <c r="U167" s="40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8" spans="1:21" x14ac:dyDescent="0.25">
      <c r="A168" s="16" t="s">
        <v>42</v>
      </c>
      <c r="B168" s="17" t="s">
        <v>43</v>
      </c>
      <c r="C168" s="26">
        <v>1.1122685185185185E-2</v>
      </c>
      <c r="D168" s="28">
        <v>22</v>
      </c>
      <c r="E168" s="26">
        <v>1.0208333333333333E-2</v>
      </c>
      <c r="F168" s="28">
        <v>16</v>
      </c>
      <c r="G168" s="26">
        <v>9.8611111111111104E-3</v>
      </c>
      <c r="H168" s="28">
        <v>17</v>
      </c>
      <c r="I168" s="27">
        <v>9.4331018518518505E-3</v>
      </c>
      <c r="J168" s="28">
        <v>9</v>
      </c>
      <c r="K168" s="27" t="s">
        <v>14</v>
      </c>
      <c r="L168" s="28" t="s">
        <v>14</v>
      </c>
      <c r="M168" s="27" t="s">
        <v>14</v>
      </c>
      <c r="N168" s="28" t="s">
        <v>14</v>
      </c>
      <c r="O168" s="27">
        <f>MIN(Tabela1[[#This Row],[Czas 2017]],Tabela1[[#This Row],[Czas 2018]],Tabela1[[#This Row],[Czas 2019]],Tabela1[[#This Row],[Czas 2020]],Tabela1[[#This Row],[Czas 2021]],Tabela1[[#This Row],[Czas 2022]])</f>
        <v>9.4331018518518505E-3</v>
      </c>
      <c r="P168" s="14">
        <f>IF(OR(Tabela1[[#This Row],[Czas 2017]]="-",Tabela1[[#This Row],[Czas 2018]]="-"),"",Tabela1[[#This Row],[Czas 2018]]/Tabela1[[#This Row],[Czas 2017]]-1)</f>
        <v>-8.2206035379812747E-2</v>
      </c>
      <c r="Q168" s="14">
        <f>IF(OR(Tabela1[[#This Row],[Czas 2018]]="-",Tabela1[[#This Row],[Czas 2019]]="-"),"",Tabela1[[#This Row],[Czas 2019]]/Tabela1[[#This Row],[Czas 2018]]-1)</f>
        <v>-3.4013605442176909E-2</v>
      </c>
      <c r="R168" s="14">
        <f>IF(OR(Tabela1[[#This Row],[Czas 2019]]="-",Tabela1[[#This Row],[Czas 2020]]="-"),"",Tabela1[[#This Row],[Czas 2020]]/Tabela1[[#This Row],[Czas 2019]]-1)</f>
        <v>-4.3403755868544724E-2</v>
      </c>
      <c r="S168" s="14" t="str">
        <f>IF(OR(Tabela1[[#This Row],[Czas 2020]]="-",Tabela1[[#This Row],[Czas 2021]]="-"),"",Tabela1[[#This Row],[Czas 2021]]/Tabela1[[#This Row],[Czas 2020]]-1)</f>
        <v/>
      </c>
      <c r="T168" s="15" t="str">
        <f>IF(OR(Tabela1[[#This Row],[Czas 2021]]="-",Tabela1[[#This Row],[Czas 2022]]="-"),"",Tabela1[[#This Row],[Czas 2022]]/Tabela1[[#This Row],[Czas 2021]]-1)</f>
        <v/>
      </c>
      <c r="U168" s="15" t="str">
        <f>IF(AND(Tabela1[[#This Row],[Czas 2017]]&lt;&gt;"-",Tabela1[[#This Row],[Czas 2022]]&lt;&gt;"-"),Tabela1[[#This Row],[Czas 2022]]/Tabela1[[#This Row],[Czas 2017]]-1,IF(AND(Tabela1[[#This Row],[Czas 2018]]&lt;&gt;"-",Tabela1[[#This Row],[Czas 2022]]&lt;&gt;"-"),Tabela1[[#This Row],[Czas 2022]]/Tabela1[[#This Row],[Czas 2018]]-1,IF(AND(Tabela1[[#This Row],[Czas 2019]]&lt;&gt;"-",Tabela1[[#This Row],[Czas 2022]]&lt;&gt;"-"),Tabela1[[#This Row],[Czas 2022]]/Tabela1[[#This Row],[Czas 2019]]-1,IF(AND(Tabela1[[#This Row],[Czas 2020]]&lt;&gt;"-",Tabela1[[#This Row],[Czas 2022]]&lt;&gt;"-"),Tabela1[[#This Row],[Czas 2022]]/Tabela1[[#This Row],[Czas 2020]]-1,IF(AND(Tabela1[[#This Row],[Czas 2021]]&lt;&gt;"-",Tabela1[[#This Row],[Czas 2022]]&lt;&gt;"-"),Tabela1[[#This Row],[Czas 2022]]/Tabela1[[#This Row],[Czas 2021]]-1,"")))))</f>
        <v/>
      </c>
    </row>
    <row r="169" spans="1:21" x14ac:dyDescent="0.25">
      <c r="O169" s="24"/>
      <c r="P169" s="24"/>
      <c r="Q169" s="24"/>
      <c r="R169" s="25"/>
      <c r="S169" s="25"/>
      <c r="T169" s="25"/>
    </row>
    <row r="170" spans="1:21" x14ac:dyDescent="0.25">
      <c r="O170" s="24"/>
      <c r="P170" s="24"/>
      <c r="Q170" s="24"/>
      <c r="R170" s="25"/>
      <c r="S170" s="25"/>
      <c r="T170" s="25"/>
    </row>
    <row r="171" spans="1:21" x14ac:dyDescent="0.25">
      <c r="O171" s="24"/>
      <c r="P171" s="24"/>
      <c r="Q171" s="24"/>
      <c r="R171" s="25"/>
      <c r="S171" s="25"/>
      <c r="T171" s="25"/>
    </row>
    <row r="172" spans="1:21" x14ac:dyDescent="0.25">
      <c r="O172" s="24"/>
      <c r="P172" s="24"/>
      <c r="Q172" s="24"/>
      <c r="R172" s="25"/>
      <c r="S172" s="25"/>
      <c r="T172" s="25"/>
    </row>
    <row r="173" spans="1:21" x14ac:dyDescent="0.25">
      <c r="O173" s="24"/>
      <c r="P173" s="24"/>
      <c r="Q173" s="24"/>
      <c r="R173" s="25"/>
      <c r="S173" s="25"/>
      <c r="T173" s="25"/>
    </row>
    <row r="174" spans="1:21" x14ac:dyDescent="0.25">
      <c r="O174" s="24"/>
      <c r="P174" s="24"/>
      <c r="Q174" s="24"/>
      <c r="R174" s="25"/>
      <c r="S174" s="25"/>
      <c r="T174" s="25"/>
    </row>
    <row r="175" spans="1:21" x14ac:dyDescent="0.25">
      <c r="O175" s="24"/>
      <c r="P175" s="24"/>
      <c r="Q175" s="24"/>
      <c r="R175" s="25"/>
      <c r="S175" s="25"/>
      <c r="T175" s="25"/>
    </row>
    <row r="176" spans="1:21" x14ac:dyDescent="0.25">
      <c r="O176" s="24"/>
      <c r="P176" s="24"/>
      <c r="Q176" s="24"/>
      <c r="R176" s="25"/>
      <c r="S176" s="25"/>
      <c r="T176" s="25"/>
    </row>
    <row r="177" spans="15:20" x14ac:dyDescent="0.25">
      <c r="O177" s="24"/>
      <c r="P177" s="24"/>
      <c r="Q177" s="24"/>
      <c r="R177" s="25"/>
      <c r="S177" s="25"/>
      <c r="T177" s="25"/>
    </row>
    <row r="178" spans="15:20" x14ac:dyDescent="0.25">
      <c r="O178" s="24"/>
      <c r="P178" s="24"/>
      <c r="Q178" s="24"/>
      <c r="R178" s="25"/>
      <c r="S178" s="25"/>
      <c r="T178" s="25"/>
    </row>
    <row r="179" spans="15:20" x14ac:dyDescent="0.25">
      <c r="O179" s="24"/>
      <c r="P179" s="24"/>
      <c r="Q179" s="24"/>
      <c r="R179" s="25"/>
      <c r="S179" s="25"/>
      <c r="T179" s="25"/>
    </row>
    <row r="180" spans="15:20" x14ac:dyDescent="0.25">
      <c r="O180" s="24"/>
      <c r="P180" s="24"/>
      <c r="Q180" s="24"/>
      <c r="R180" s="25"/>
      <c r="S180" s="25"/>
      <c r="T180" s="25"/>
    </row>
    <row r="181" spans="15:20" x14ac:dyDescent="0.25">
      <c r="O181" s="24"/>
      <c r="P181" s="24"/>
      <c r="Q181" s="24"/>
      <c r="R181" s="25"/>
      <c r="S181" s="25"/>
      <c r="T181" s="25"/>
    </row>
    <row r="182" spans="15:20" x14ac:dyDescent="0.25">
      <c r="O182" s="24"/>
      <c r="P182" s="24"/>
      <c r="Q182" s="24"/>
      <c r="R182" s="25"/>
      <c r="S182" s="25"/>
      <c r="T182" s="25"/>
    </row>
    <row r="183" spans="15:20" x14ac:dyDescent="0.25">
      <c r="O183" s="24"/>
      <c r="P183" s="24"/>
      <c r="Q183" s="24"/>
      <c r="R183" s="25"/>
      <c r="S183" s="25"/>
      <c r="T183" s="25"/>
    </row>
    <row r="184" spans="15:20" x14ac:dyDescent="0.25">
      <c r="O184" s="24"/>
      <c r="P184" s="24"/>
      <c r="Q184" s="24"/>
      <c r="R184" s="25"/>
      <c r="S184" s="25"/>
      <c r="T184" s="25"/>
    </row>
    <row r="185" spans="15:20" x14ac:dyDescent="0.25">
      <c r="O185" s="24"/>
      <c r="P185" s="24"/>
      <c r="Q185" s="24"/>
      <c r="R185" s="25"/>
      <c r="S185" s="25"/>
      <c r="T185" s="25"/>
    </row>
    <row r="186" spans="15:20" x14ac:dyDescent="0.25">
      <c r="O186" s="24"/>
      <c r="P186" s="24"/>
      <c r="Q186" s="24"/>
      <c r="R186" s="25"/>
      <c r="S186" s="25"/>
      <c r="T186" s="25"/>
    </row>
    <row r="187" spans="15:20" x14ac:dyDescent="0.25">
      <c r="O187" s="24"/>
      <c r="P187" s="24"/>
      <c r="Q187" s="24"/>
      <c r="R187" s="25"/>
      <c r="S187" s="25"/>
      <c r="T187" s="25"/>
    </row>
    <row r="188" spans="15:20" x14ac:dyDescent="0.25">
      <c r="O188" s="24"/>
      <c r="P188" s="24"/>
      <c r="Q188" s="24"/>
      <c r="R188" s="25"/>
      <c r="S188" s="25"/>
      <c r="T188" s="25"/>
    </row>
    <row r="189" spans="15:20" x14ac:dyDescent="0.25">
      <c r="O189" s="24"/>
      <c r="P189" s="24"/>
      <c r="Q189" s="24"/>
      <c r="R189" s="25"/>
      <c r="S189" s="25"/>
      <c r="T189" s="25"/>
    </row>
    <row r="190" spans="15:20" x14ac:dyDescent="0.25">
      <c r="O190" s="24"/>
      <c r="P190" s="24"/>
      <c r="Q190" s="24"/>
      <c r="R190" s="25"/>
      <c r="S190" s="25"/>
      <c r="T190" s="25"/>
    </row>
    <row r="191" spans="15:20" x14ac:dyDescent="0.25">
      <c r="O191" s="24"/>
      <c r="P191" s="24"/>
      <c r="Q191" s="24"/>
      <c r="R191" s="25"/>
      <c r="S191" s="25"/>
      <c r="T191" s="25"/>
    </row>
    <row r="192" spans="15:20" x14ac:dyDescent="0.25">
      <c r="O192" s="24"/>
      <c r="P192" s="24"/>
      <c r="Q192" s="24"/>
      <c r="R192" s="25"/>
      <c r="S192" s="25"/>
      <c r="T192" s="25"/>
    </row>
    <row r="193" spans="15:20" x14ac:dyDescent="0.25">
      <c r="O193" s="24"/>
      <c r="P193" s="24"/>
      <c r="Q193" s="24"/>
      <c r="R193" s="25"/>
      <c r="S193" s="25"/>
      <c r="T193" s="25"/>
    </row>
    <row r="194" spans="15:20" x14ac:dyDescent="0.25">
      <c r="O194" s="24"/>
      <c r="P194" s="24"/>
      <c r="Q194" s="24"/>
      <c r="R194" s="25"/>
      <c r="S194" s="25"/>
      <c r="T194" s="25"/>
    </row>
    <row r="195" spans="15:20" x14ac:dyDescent="0.25">
      <c r="O195" s="24"/>
      <c r="P195" s="24"/>
      <c r="Q195" s="24"/>
      <c r="R195" s="25"/>
      <c r="S195" s="25"/>
      <c r="T195" s="25"/>
    </row>
    <row r="196" spans="15:20" x14ac:dyDescent="0.25">
      <c r="O196" s="24"/>
      <c r="P196" s="24"/>
      <c r="Q196" s="24"/>
      <c r="R196" s="25"/>
      <c r="S196" s="25"/>
      <c r="T196" s="25"/>
    </row>
    <row r="197" spans="15:20" x14ac:dyDescent="0.25">
      <c r="O197" s="24"/>
      <c r="P197" s="24"/>
      <c r="Q197" s="24"/>
      <c r="R197" s="25"/>
      <c r="S197" s="25"/>
      <c r="T197" s="25"/>
    </row>
    <row r="198" spans="15:20" x14ac:dyDescent="0.25">
      <c r="O198" s="24"/>
      <c r="P198" s="24"/>
      <c r="Q198" s="24"/>
      <c r="R198" s="25"/>
      <c r="S198" s="25"/>
      <c r="T198" s="25"/>
    </row>
    <row r="199" spans="15:20" x14ac:dyDescent="0.25">
      <c r="O199" s="24"/>
      <c r="P199" s="24"/>
      <c r="Q199" s="24"/>
      <c r="R199" s="25"/>
      <c r="S199" s="25"/>
      <c r="T199" s="25"/>
    </row>
    <row r="200" spans="15:20" x14ac:dyDescent="0.25">
      <c r="O200" s="24"/>
      <c r="P200" s="24"/>
      <c r="Q200" s="24"/>
      <c r="R200" s="25"/>
      <c r="S200" s="25"/>
      <c r="T200" s="25"/>
    </row>
    <row r="201" spans="15:20" x14ac:dyDescent="0.25">
      <c r="O201" s="24"/>
      <c r="P201" s="24"/>
      <c r="Q201" s="24"/>
      <c r="R201" s="25"/>
      <c r="S201" s="25"/>
      <c r="T201" s="25"/>
    </row>
    <row r="202" spans="15:20" x14ac:dyDescent="0.25">
      <c r="O202" s="24"/>
      <c r="P202" s="24"/>
      <c r="Q202" s="24"/>
      <c r="R202" s="25"/>
      <c r="S202" s="25"/>
      <c r="T202" s="25"/>
    </row>
    <row r="203" spans="15:20" x14ac:dyDescent="0.25">
      <c r="O203" s="24"/>
      <c r="P203" s="24"/>
      <c r="Q203" s="24"/>
      <c r="R203" s="25"/>
      <c r="S203" s="25"/>
      <c r="T203" s="25"/>
    </row>
    <row r="204" spans="15:20" x14ac:dyDescent="0.25">
      <c r="O204" s="24"/>
      <c r="P204" s="24"/>
      <c r="Q204" s="24"/>
      <c r="R204" s="25"/>
      <c r="S204" s="25"/>
      <c r="T204" s="25"/>
    </row>
    <row r="205" spans="15:20" x14ac:dyDescent="0.25">
      <c r="O205" s="24"/>
      <c r="P205" s="24"/>
      <c r="Q205" s="24"/>
      <c r="R205" s="25"/>
      <c r="S205" s="25"/>
      <c r="T205" s="25"/>
    </row>
    <row r="206" spans="15:20" x14ac:dyDescent="0.25">
      <c r="O206" s="24"/>
      <c r="P206" s="24"/>
      <c r="Q206" s="24"/>
      <c r="R206" s="25"/>
      <c r="S206" s="25"/>
      <c r="T206" s="25"/>
    </row>
    <row r="207" spans="15:20" x14ac:dyDescent="0.25">
      <c r="O207" s="24"/>
      <c r="P207" s="24"/>
      <c r="Q207" s="24"/>
      <c r="R207" s="25"/>
      <c r="S207" s="25"/>
      <c r="T207" s="25"/>
    </row>
    <row r="208" spans="15:20" x14ac:dyDescent="0.25">
      <c r="O208" s="24"/>
      <c r="P208" s="24"/>
      <c r="Q208" s="24"/>
      <c r="R208" s="25"/>
      <c r="S208" s="25"/>
      <c r="T208" s="25"/>
    </row>
    <row r="209" spans="15:20" x14ac:dyDescent="0.25">
      <c r="O209" s="24"/>
      <c r="P209" s="24"/>
      <c r="Q209" s="24"/>
      <c r="R209" s="25"/>
      <c r="S209" s="25"/>
      <c r="T209" s="25"/>
    </row>
    <row r="210" spans="15:20" x14ac:dyDescent="0.25">
      <c r="O210" s="24"/>
      <c r="P210" s="24"/>
      <c r="Q210" s="24"/>
      <c r="R210" s="25"/>
      <c r="S210" s="25"/>
      <c r="T210" s="25"/>
    </row>
    <row r="211" spans="15:20" x14ac:dyDescent="0.25">
      <c r="O211" s="24"/>
      <c r="P211" s="24"/>
      <c r="Q211" s="24"/>
      <c r="R211" s="25"/>
      <c r="S211" s="25"/>
      <c r="T211" s="25"/>
    </row>
    <row r="212" spans="15:20" x14ac:dyDescent="0.25">
      <c r="O212" s="24"/>
      <c r="P212" s="24"/>
      <c r="Q212" s="24"/>
      <c r="R212" s="25"/>
      <c r="S212" s="25"/>
      <c r="T212" s="25"/>
    </row>
    <row r="213" spans="15:20" x14ac:dyDescent="0.25">
      <c r="O213" s="24"/>
      <c r="P213" s="24"/>
      <c r="Q213" s="24"/>
      <c r="R213" s="25"/>
      <c r="S213" s="25"/>
      <c r="T213" s="25"/>
    </row>
    <row r="214" spans="15:20" x14ac:dyDescent="0.25">
      <c r="O214" s="24"/>
      <c r="P214" s="24"/>
      <c r="Q214" s="24"/>
      <c r="R214" s="25"/>
      <c r="S214" s="25"/>
      <c r="T214" s="25"/>
    </row>
    <row r="215" spans="15:20" x14ac:dyDescent="0.25">
      <c r="O215" s="24"/>
      <c r="P215" s="24"/>
      <c r="Q215" s="24"/>
      <c r="R215" s="25"/>
      <c r="S215" s="25"/>
      <c r="T215" s="25"/>
    </row>
    <row r="216" spans="15:20" x14ac:dyDescent="0.25">
      <c r="O216" s="24"/>
      <c r="P216" s="24"/>
      <c r="Q216" s="24"/>
      <c r="R216" s="25"/>
      <c r="S216" s="25"/>
      <c r="T216" s="25"/>
    </row>
    <row r="217" spans="15:20" x14ac:dyDescent="0.25">
      <c r="O217" s="24"/>
      <c r="P217" s="24"/>
      <c r="Q217" s="24"/>
      <c r="R217" s="25"/>
      <c r="S217" s="25"/>
      <c r="T217" s="25"/>
    </row>
    <row r="218" spans="15:20" x14ac:dyDescent="0.25">
      <c r="O218" s="24"/>
      <c r="P218" s="24"/>
      <c r="Q218" s="24"/>
      <c r="R218" s="25"/>
      <c r="S218" s="25"/>
      <c r="T218" s="25"/>
    </row>
    <row r="219" spans="15:20" x14ac:dyDescent="0.25">
      <c r="O219" s="24"/>
      <c r="P219" s="24"/>
      <c r="Q219" s="24"/>
      <c r="R219" s="25"/>
      <c r="S219" s="25"/>
      <c r="T219" s="25"/>
    </row>
    <row r="220" spans="15:20" x14ac:dyDescent="0.25">
      <c r="O220" s="24"/>
      <c r="P220" s="24"/>
      <c r="Q220" s="24"/>
      <c r="R220" s="25"/>
      <c r="S220" s="25"/>
      <c r="T220" s="25"/>
    </row>
    <row r="221" spans="15:20" x14ac:dyDescent="0.25">
      <c r="O221" s="24"/>
      <c r="P221" s="24"/>
      <c r="Q221" s="24"/>
      <c r="R221" s="25"/>
      <c r="S221" s="25"/>
      <c r="T221" s="25"/>
    </row>
    <row r="222" spans="15:20" x14ac:dyDescent="0.25">
      <c r="O222" s="24"/>
      <c r="P222" s="24"/>
      <c r="Q222" s="24"/>
      <c r="R222" s="25"/>
      <c r="S222" s="25"/>
      <c r="T222" s="25"/>
    </row>
    <row r="223" spans="15:20" x14ac:dyDescent="0.25">
      <c r="O223" s="24"/>
      <c r="P223" s="24"/>
      <c r="Q223" s="24"/>
      <c r="R223" s="25"/>
      <c r="S223" s="25"/>
      <c r="T223" s="25"/>
    </row>
    <row r="224" spans="15:20" x14ac:dyDescent="0.25">
      <c r="O224" s="24"/>
      <c r="P224" s="24"/>
      <c r="Q224" s="24"/>
      <c r="R224" s="25"/>
      <c r="S224" s="25"/>
      <c r="T224" s="25"/>
    </row>
    <row r="225" spans="15:20" x14ac:dyDescent="0.25">
      <c r="O225" s="24"/>
      <c r="P225" s="24"/>
      <c r="Q225" s="24"/>
      <c r="R225" s="25"/>
      <c r="S225" s="25"/>
      <c r="T225" s="25"/>
    </row>
    <row r="226" spans="15:20" x14ac:dyDescent="0.25">
      <c r="O226" s="24"/>
      <c r="P226" s="24"/>
      <c r="Q226" s="24"/>
      <c r="R226" s="25"/>
      <c r="S226" s="25"/>
      <c r="T226" s="25"/>
    </row>
    <row r="227" spans="15:20" x14ac:dyDescent="0.25">
      <c r="O227" s="24"/>
      <c r="P227" s="24"/>
      <c r="Q227" s="24"/>
      <c r="R227" s="25"/>
      <c r="S227" s="25"/>
      <c r="T227" s="25"/>
    </row>
    <row r="228" spans="15:20" x14ac:dyDescent="0.25">
      <c r="O228" s="24"/>
      <c r="P228" s="24"/>
      <c r="Q228" s="24"/>
      <c r="R228" s="25"/>
      <c r="S228" s="25"/>
      <c r="T228" s="25"/>
    </row>
    <row r="229" spans="15:20" x14ac:dyDescent="0.25">
      <c r="O229" s="24"/>
      <c r="P229" s="24"/>
      <c r="Q229" s="24"/>
      <c r="R229" s="25"/>
      <c r="S229" s="25"/>
      <c r="T229" s="25"/>
    </row>
    <row r="230" spans="15:20" x14ac:dyDescent="0.25">
      <c r="O230" s="24"/>
      <c r="P230" s="24"/>
      <c r="Q230" s="24"/>
      <c r="R230" s="25"/>
      <c r="S230" s="25"/>
      <c r="T230" s="25"/>
    </row>
    <row r="231" spans="15:20" x14ac:dyDescent="0.25">
      <c r="O231" s="24"/>
      <c r="P231" s="24"/>
      <c r="Q231" s="24"/>
      <c r="R231" s="25"/>
      <c r="S231" s="25"/>
      <c r="T231" s="25"/>
    </row>
    <row r="232" spans="15:20" x14ac:dyDescent="0.25">
      <c r="O232" s="24"/>
      <c r="P232" s="24"/>
      <c r="Q232" s="24"/>
      <c r="R232" s="25"/>
      <c r="S232" s="25"/>
      <c r="T232" s="25"/>
    </row>
    <row r="233" spans="15:20" x14ac:dyDescent="0.25">
      <c r="O233" s="24"/>
      <c r="P233" s="24"/>
      <c r="Q233" s="24"/>
      <c r="R233" s="25"/>
      <c r="S233" s="25"/>
      <c r="T233" s="25"/>
    </row>
    <row r="234" spans="15:20" x14ac:dyDescent="0.25">
      <c r="O234" s="24"/>
      <c r="P234" s="24"/>
      <c r="Q234" s="24"/>
      <c r="R234" s="25"/>
      <c r="S234" s="25"/>
      <c r="T234" s="25"/>
    </row>
    <row r="235" spans="15:20" x14ac:dyDescent="0.25">
      <c r="O235" s="24"/>
      <c r="P235" s="24"/>
      <c r="Q235" s="24"/>
      <c r="R235" s="25"/>
      <c r="S235" s="25"/>
      <c r="T235" s="25"/>
    </row>
    <row r="236" spans="15:20" x14ac:dyDescent="0.25">
      <c r="O236" s="24"/>
      <c r="P236" s="24"/>
      <c r="Q236" s="24"/>
      <c r="R236" s="25"/>
      <c r="S236" s="25"/>
      <c r="T236" s="25"/>
    </row>
    <row r="237" spans="15:20" x14ac:dyDescent="0.25">
      <c r="O237" s="24"/>
      <c r="P237" s="24"/>
      <c r="Q237" s="24"/>
      <c r="R237" s="25"/>
      <c r="S237" s="25"/>
      <c r="T237" s="25"/>
    </row>
    <row r="238" spans="15:20" x14ac:dyDescent="0.25">
      <c r="O238" s="24"/>
      <c r="P238" s="24"/>
      <c r="Q238" s="24"/>
      <c r="R238" s="25"/>
      <c r="S238" s="25"/>
      <c r="T238" s="25"/>
    </row>
    <row r="239" spans="15:20" x14ac:dyDescent="0.25">
      <c r="O239" s="24"/>
      <c r="P239" s="24"/>
      <c r="Q239" s="24"/>
      <c r="R239" s="25"/>
      <c r="S239" s="25"/>
      <c r="T239" s="25"/>
    </row>
    <row r="240" spans="15:20" x14ac:dyDescent="0.25">
      <c r="O240" s="24"/>
      <c r="P240" s="24"/>
      <c r="Q240" s="24"/>
      <c r="R240" s="25"/>
      <c r="S240" s="25"/>
      <c r="T240" s="25"/>
    </row>
    <row r="241" spans="15:20" x14ac:dyDescent="0.25">
      <c r="O241" s="24"/>
      <c r="P241" s="24"/>
      <c r="Q241" s="24"/>
      <c r="R241" s="25"/>
      <c r="S241" s="25"/>
      <c r="T241" s="25"/>
    </row>
    <row r="242" spans="15:20" x14ac:dyDescent="0.25">
      <c r="O242" s="24"/>
      <c r="P242" s="24"/>
      <c r="Q242" s="24"/>
      <c r="R242" s="25"/>
      <c r="S242" s="25"/>
      <c r="T242" s="25"/>
    </row>
    <row r="243" spans="15:20" x14ac:dyDescent="0.25">
      <c r="O243" s="24"/>
      <c r="P243" s="24"/>
      <c r="Q243" s="24"/>
      <c r="R243" s="25"/>
      <c r="S243" s="25"/>
      <c r="T243" s="25"/>
    </row>
    <row r="244" spans="15:20" x14ac:dyDescent="0.25">
      <c r="O244" s="24"/>
      <c r="P244" s="24"/>
      <c r="Q244" s="24"/>
      <c r="R244" s="25"/>
      <c r="S244" s="25"/>
      <c r="T244" s="25"/>
    </row>
    <row r="245" spans="15:20" x14ac:dyDescent="0.25">
      <c r="O245" s="24"/>
      <c r="P245" s="24"/>
      <c r="Q245" s="24"/>
      <c r="R245" s="25"/>
      <c r="S245" s="25"/>
      <c r="T245" s="25"/>
    </row>
    <row r="246" spans="15:20" x14ac:dyDescent="0.25">
      <c r="O246" s="24"/>
      <c r="P246" s="24"/>
      <c r="Q246" s="24"/>
      <c r="R246" s="25"/>
      <c r="S246" s="25"/>
      <c r="T246" s="25"/>
    </row>
    <row r="247" spans="15:20" x14ac:dyDescent="0.25">
      <c r="O247" s="24"/>
      <c r="P247" s="24"/>
      <c r="Q247" s="24"/>
      <c r="R247" s="25"/>
      <c r="S247" s="25"/>
      <c r="T247" s="25"/>
    </row>
    <row r="248" spans="15:20" x14ac:dyDescent="0.25">
      <c r="O248" s="24"/>
      <c r="P248" s="24"/>
      <c r="Q248" s="24"/>
      <c r="R248" s="25"/>
      <c r="S248" s="25"/>
      <c r="T248" s="25"/>
    </row>
    <row r="249" spans="15:20" x14ac:dyDescent="0.25">
      <c r="O249" s="24"/>
      <c r="P249" s="24"/>
      <c r="Q249" s="24"/>
      <c r="R249" s="25"/>
      <c r="S249" s="25"/>
      <c r="T249" s="25"/>
    </row>
    <row r="250" spans="15:20" x14ac:dyDescent="0.25">
      <c r="O250" s="24"/>
      <c r="P250" s="24"/>
      <c r="Q250" s="24"/>
      <c r="R250" s="25"/>
      <c r="S250" s="25"/>
      <c r="T250" s="25"/>
    </row>
    <row r="251" spans="15:20" x14ac:dyDescent="0.25">
      <c r="O251" s="24"/>
      <c r="P251" s="24"/>
      <c r="Q251" s="24"/>
      <c r="R251" s="25"/>
      <c r="S251" s="25"/>
      <c r="T251" s="25"/>
    </row>
    <row r="252" spans="15:20" x14ac:dyDescent="0.25">
      <c r="O252" s="24"/>
      <c r="P252" s="24"/>
      <c r="Q252" s="24"/>
      <c r="R252" s="25"/>
      <c r="S252" s="25"/>
      <c r="T252" s="25"/>
    </row>
    <row r="253" spans="15:20" x14ac:dyDescent="0.25">
      <c r="O253" s="24"/>
      <c r="P253" s="24"/>
      <c r="Q253" s="24"/>
      <c r="R253" s="25"/>
      <c r="S253" s="25"/>
      <c r="T253" s="25"/>
    </row>
    <row r="254" spans="15:20" x14ac:dyDescent="0.25">
      <c r="O254" s="24"/>
      <c r="P254" s="24"/>
      <c r="Q254" s="24"/>
      <c r="R254" s="25"/>
      <c r="S254" s="25"/>
      <c r="T254" s="25"/>
    </row>
    <row r="255" spans="15:20" x14ac:dyDescent="0.25">
      <c r="O255" s="24"/>
      <c r="P255" s="24"/>
      <c r="Q255" s="24"/>
      <c r="R255" s="25"/>
      <c r="S255" s="25"/>
      <c r="T255" s="25"/>
    </row>
    <row r="256" spans="15:20" x14ac:dyDescent="0.25">
      <c r="O256" s="24"/>
      <c r="P256" s="24"/>
      <c r="Q256" s="24"/>
      <c r="R256" s="25"/>
      <c r="S256" s="25"/>
      <c r="T256" s="25"/>
    </row>
    <row r="257" spans="15:20" x14ac:dyDescent="0.25">
      <c r="O257" s="24"/>
      <c r="P257" s="24"/>
      <c r="Q257" s="24"/>
      <c r="R257" s="25"/>
      <c r="S257" s="25"/>
      <c r="T257" s="25"/>
    </row>
    <row r="258" spans="15:20" x14ac:dyDescent="0.25">
      <c r="O258" s="24"/>
      <c r="P258" s="24"/>
      <c r="Q258" s="24"/>
      <c r="R258" s="25"/>
      <c r="S258" s="25"/>
      <c r="T258" s="25"/>
    </row>
    <row r="259" spans="15:20" x14ac:dyDescent="0.25">
      <c r="O259" s="24"/>
      <c r="P259" s="24"/>
      <c r="Q259" s="24"/>
      <c r="R259" s="25"/>
      <c r="S259" s="25"/>
      <c r="T259" s="25"/>
    </row>
    <row r="260" spans="15:20" x14ac:dyDescent="0.25">
      <c r="O260" s="24"/>
      <c r="P260" s="24"/>
      <c r="Q260" s="24"/>
      <c r="R260" s="25"/>
      <c r="S260" s="25"/>
      <c r="T260" s="25"/>
    </row>
    <row r="261" spans="15:20" x14ac:dyDescent="0.25">
      <c r="O261" s="24"/>
      <c r="P261" s="24"/>
      <c r="Q261" s="24"/>
      <c r="R261" s="25"/>
      <c r="S261" s="25"/>
      <c r="T261" s="25"/>
    </row>
    <row r="262" spans="15:20" x14ac:dyDescent="0.25">
      <c r="O262" s="24"/>
      <c r="P262" s="24"/>
      <c r="Q262" s="24"/>
      <c r="R262" s="25"/>
      <c r="S262" s="25"/>
      <c r="T262" s="25"/>
    </row>
    <row r="263" spans="15:20" x14ac:dyDescent="0.25">
      <c r="O263" s="24"/>
      <c r="P263" s="24"/>
      <c r="Q263" s="24"/>
      <c r="R263" s="25"/>
      <c r="S263" s="25"/>
      <c r="T263" s="25"/>
    </row>
    <row r="264" spans="15:20" x14ac:dyDescent="0.25">
      <c r="O264" s="24"/>
      <c r="P264" s="24"/>
      <c r="Q264" s="24"/>
      <c r="R264" s="25"/>
      <c r="S264" s="25"/>
      <c r="T264" s="25"/>
    </row>
    <row r="265" spans="15:20" x14ac:dyDescent="0.25">
      <c r="O265" s="24"/>
      <c r="P265" s="24"/>
      <c r="Q265" s="24"/>
      <c r="R265" s="25"/>
      <c r="S265" s="25"/>
      <c r="T265" s="25"/>
    </row>
    <row r="266" spans="15:20" x14ac:dyDescent="0.25">
      <c r="O266" s="24"/>
      <c r="P266" s="24"/>
      <c r="Q266" s="24"/>
      <c r="R266" s="25"/>
      <c r="S266" s="25"/>
      <c r="T266" s="25"/>
    </row>
    <row r="267" spans="15:20" x14ac:dyDescent="0.25">
      <c r="O267" s="24"/>
      <c r="P267" s="24"/>
      <c r="Q267" s="24"/>
      <c r="R267" s="25"/>
      <c r="S267" s="25"/>
      <c r="T267" s="25"/>
    </row>
    <row r="268" spans="15:20" x14ac:dyDescent="0.25">
      <c r="O268" s="24"/>
      <c r="P268" s="24"/>
      <c r="Q268" s="24"/>
      <c r="R268" s="25"/>
      <c r="S268" s="25"/>
      <c r="T268" s="25"/>
    </row>
    <row r="269" spans="15:20" x14ac:dyDescent="0.25">
      <c r="O269" s="24"/>
      <c r="P269" s="24"/>
      <c r="Q269" s="24"/>
      <c r="R269" s="25"/>
      <c r="S269" s="25"/>
      <c r="T269" s="25"/>
    </row>
    <row r="270" spans="15:20" x14ac:dyDescent="0.25">
      <c r="O270" s="24"/>
      <c r="P270" s="24"/>
      <c r="Q270" s="24"/>
      <c r="R270" s="25"/>
      <c r="S270" s="25"/>
      <c r="T270" s="25"/>
    </row>
    <row r="271" spans="15:20" x14ac:dyDescent="0.25">
      <c r="O271" s="24"/>
      <c r="P271" s="24"/>
      <c r="Q271" s="24"/>
      <c r="R271" s="25"/>
      <c r="S271" s="25"/>
      <c r="T271" s="25"/>
    </row>
    <row r="272" spans="15:20" x14ac:dyDescent="0.25">
      <c r="O272" s="24"/>
      <c r="P272" s="24"/>
      <c r="Q272" s="24"/>
      <c r="R272" s="25"/>
      <c r="S272" s="25"/>
      <c r="T272" s="25"/>
    </row>
    <row r="273" spans="15:20" x14ac:dyDescent="0.25">
      <c r="O273" s="24"/>
      <c r="P273" s="24"/>
      <c r="Q273" s="24"/>
      <c r="R273" s="25"/>
      <c r="S273" s="25"/>
      <c r="T273" s="25"/>
    </row>
    <row r="274" spans="15:20" x14ac:dyDescent="0.25">
      <c r="O274" s="24"/>
      <c r="P274" s="24"/>
      <c r="Q274" s="24"/>
      <c r="R274" s="25"/>
      <c r="S274" s="25"/>
      <c r="T274" s="25"/>
    </row>
    <row r="275" spans="15:20" x14ac:dyDescent="0.25">
      <c r="O275" s="24"/>
      <c r="P275" s="24"/>
      <c r="Q275" s="24"/>
      <c r="R275" s="25"/>
      <c r="S275" s="25"/>
      <c r="T275" s="25"/>
    </row>
    <row r="276" spans="15:20" x14ac:dyDescent="0.25">
      <c r="O276" s="24"/>
      <c r="P276" s="24"/>
      <c r="Q276" s="24"/>
      <c r="R276" s="25"/>
      <c r="S276" s="25"/>
      <c r="T276" s="25"/>
    </row>
    <row r="277" spans="15:20" x14ac:dyDescent="0.25">
      <c r="O277" s="24"/>
      <c r="P277" s="24"/>
      <c r="Q277" s="24"/>
      <c r="R277" s="25"/>
      <c r="S277" s="25"/>
      <c r="T277" s="25"/>
    </row>
    <row r="278" spans="15:20" x14ac:dyDescent="0.25">
      <c r="O278" s="24"/>
      <c r="P278" s="24"/>
      <c r="Q278" s="24"/>
      <c r="R278" s="25"/>
      <c r="S278" s="25"/>
      <c r="T278" s="25"/>
    </row>
    <row r="279" spans="15:20" x14ac:dyDescent="0.25">
      <c r="O279" s="24"/>
      <c r="P279" s="24"/>
      <c r="Q279" s="24"/>
      <c r="R279" s="25"/>
      <c r="S279" s="25"/>
      <c r="T279" s="25"/>
    </row>
    <row r="280" spans="15:20" x14ac:dyDescent="0.25">
      <c r="O280" s="24"/>
      <c r="P280" s="24"/>
      <c r="Q280" s="24"/>
      <c r="R280" s="25"/>
      <c r="S280" s="25"/>
      <c r="T280" s="25"/>
    </row>
    <row r="281" spans="15:20" x14ac:dyDescent="0.25">
      <c r="O281" s="24"/>
      <c r="P281" s="24"/>
      <c r="Q281" s="24"/>
      <c r="R281" s="25"/>
      <c r="S281" s="25"/>
      <c r="T281" s="25"/>
    </row>
    <row r="282" spans="15:20" x14ac:dyDescent="0.25">
      <c r="O282" s="24"/>
      <c r="P282" s="24"/>
      <c r="Q282" s="24"/>
      <c r="R282" s="25"/>
      <c r="S282" s="25"/>
      <c r="T282" s="25"/>
    </row>
    <row r="283" spans="15:20" x14ac:dyDescent="0.25">
      <c r="O283" s="24"/>
      <c r="P283" s="24"/>
      <c r="Q283" s="24"/>
      <c r="R283" s="25"/>
      <c r="S283" s="25"/>
      <c r="T283" s="25"/>
    </row>
    <row r="284" spans="15:20" x14ac:dyDescent="0.25">
      <c r="O284" s="24"/>
      <c r="P284" s="24"/>
      <c r="Q284" s="24"/>
      <c r="R284" s="25"/>
      <c r="S284" s="25"/>
      <c r="T284" s="25"/>
    </row>
    <row r="285" spans="15:20" x14ac:dyDescent="0.25">
      <c r="O285" s="24"/>
      <c r="P285" s="24"/>
      <c r="Q285" s="24"/>
      <c r="R285" s="25"/>
      <c r="S285" s="25"/>
      <c r="T285" s="25"/>
    </row>
    <row r="286" spans="15:20" x14ac:dyDescent="0.25">
      <c r="O286" s="24"/>
      <c r="P286" s="24"/>
      <c r="Q286" s="24"/>
      <c r="R286" s="25"/>
      <c r="S286" s="25"/>
      <c r="T286" s="25"/>
    </row>
    <row r="287" spans="15:20" x14ac:dyDescent="0.25">
      <c r="O287" s="24"/>
      <c r="P287" s="24"/>
      <c r="Q287" s="24"/>
      <c r="R287" s="25"/>
      <c r="S287" s="25"/>
      <c r="T287" s="25"/>
    </row>
    <row r="288" spans="15:20" x14ac:dyDescent="0.25">
      <c r="O288" s="24"/>
      <c r="P288" s="24"/>
      <c r="Q288" s="24"/>
      <c r="R288" s="25"/>
      <c r="S288" s="25"/>
      <c r="T288" s="25"/>
    </row>
    <row r="289" spans="15:20" x14ac:dyDescent="0.25">
      <c r="O289" s="24"/>
      <c r="P289" s="24"/>
      <c r="Q289" s="24"/>
      <c r="R289" s="25"/>
      <c r="S289" s="25"/>
      <c r="T289" s="25"/>
    </row>
    <row r="290" spans="15:20" x14ac:dyDescent="0.25">
      <c r="O290" s="24"/>
      <c r="P290" s="24"/>
      <c r="Q290" s="24"/>
      <c r="R290" s="25"/>
      <c r="S290" s="25"/>
      <c r="T290" s="25"/>
    </row>
    <row r="291" spans="15:20" x14ac:dyDescent="0.25">
      <c r="O291" s="24"/>
      <c r="P291" s="24"/>
      <c r="Q291" s="24"/>
      <c r="R291" s="25"/>
      <c r="S291" s="25"/>
      <c r="T291" s="25"/>
    </row>
    <row r="292" spans="15:20" x14ac:dyDescent="0.25">
      <c r="O292" s="24"/>
      <c r="P292" s="24"/>
      <c r="Q292" s="24"/>
      <c r="R292" s="25"/>
      <c r="S292" s="25"/>
      <c r="T292" s="25"/>
    </row>
    <row r="293" spans="15:20" x14ac:dyDescent="0.25">
      <c r="O293" s="24"/>
      <c r="P293" s="24"/>
      <c r="Q293" s="24"/>
      <c r="R293" s="25"/>
      <c r="S293" s="25"/>
      <c r="T293" s="25"/>
    </row>
    <row r="294" spans="15:20" x14ac:dyDescent="0.25">
      <c r="O294" s="24"/>
      <c r="P294" s="24"/>
      <c r="Q294" s="24"/>
      <c r="R294" s="25"/>
      <c r="S294" s="25"/>
      <c r="T294" s="25"/>
    </row>
    <row r="295" spans="15:20" x14ac:dyDescent="0.25">
      <c r="O295" s="24"/>
      <c r="P295" s="24"/>
      <c r="Q295" s="24"/>
      <c r="R295" s="25"/>
      <c r="S295" s="25"/>
      <c r="T295" s="25"/>
    </row>
    <row r="296" spans="15:20" x14ac:dyDescent="0.25">
      <c r="O296" s="24"/>
      <c r="P296" s="24"/>
      <c r="Q296" s="24"/>
      <c r="R296" s="25"/>
      <c r="S296" s="25"/>
      <c r="T296" s="25"/>
    </row>
    <row r="297" spans="15:20" x14ac:dyDescent="0.25">
      <c r="O297" s="24"/>
      <c r="P297" s="24"/>
      <c r="Q297" s="24"/>
      <c r="R297" s="25"/>
      <c r="S297" s="25"/>
      <c r="T297" s="25"/>
    </row>
    <row r="298" spans="15:20" x14ac:dyDescent="0.25">
      <c r="O298" s="24"/>
      <c r="P298" s="24"/>
      <c r="Q298" s="24"/>
      <c r="R298" s="25"/>
      <c r="S298" s="25"/>
      <c r="T298" s="25"/>
    </row>
    <row r="299" spans="15:20" x14ac:dyDescent="0.25">
      <c r="O299" s="24"/>
      <c r="P299" s="24"/>
      <c r="Q299" s="24"/>
      <c r="R299" s="25"/>
      <c r="S299" s="25"/>
      <c r="T299" s="25"/>
    </row>
    <row r="300" spans="15:20" x14ac:dyDescent="0.25">
      <c r="O300" s="24"/>
      <c r="P300" s="24"/>
      <c r="Q300" s="24"/>
      <c r="R300" s="25"/>
      <c r="S300" s="25"/>
      <c r="T300" s="25"/>
    </row>
    <row r="301" spans="15:20" x14ac:dyDescent="0.25">
      <c r="O301" s="24"/>
      <c r="P301" s="24"/>
      <c r="Q301" s="24"/>
      <c r="R301" s="25"/>
      <c r="S301" s="25"/>
      <c r="T301" s="25"/>
    </row>
    <row r="302" spans="15:20" x14ac:dyDescent="0.25">
      <c r="O302" s="24"/>
      <c r="P302" s="24"/>
      <c r="Q302" s="24"/>
      <c r="R302" s="25"/>
      <c r="S302" s="25"/>
      <c r="T302" s="25"/>
    </row>
    <row r="303" spans="15:20" x14ac:dyDescent="0.25">
      <c r="O303" s="24"/>
      <c r="P303" s="24"/>
      <c r="Q303" s="24"/>
      <c r="R303" s="25"/>
      <c r="S303" s="25"/>
      <c r="T303" s="25"/>
    </row>
    <row r="304" spans="15:20" x14ac:dyDescent="0.25">
      <c r="O304" s="24"/>
      <c r="P304" s="24"/>
      <c r="Q304" s="24"/>
      <c r="R304" s="25"/>
      <c r="S304" s="25"/>
      <c r="T304" s="25"/>
    </row>
    <row r="305" spans="15:20" x14ac:dyDescent="0.25">
      <c r="O305" s="24"/>
      <c r="P305" s="24"/>
      <c r="Q305" s="24"/>
      <c r="R305" s="25"/>
      <c r="S305" s="25"/>
      <c r="T305" s="25"/>
    </row>
    <row r="306" spans="15:20" x14ac:dyDescent="0.25">
      <c r="O306" s="24"/>
      <c r="P306" s="24"/>
      <c r="Q306" s="24"/>
      <c r="R306" s="25"/>
      <c r="S306" s="25"/>
      <c r="T306" s="25"/>
    </row>
    <row r="307" spans="15:20" x14ac:dyDescent="0.25">
      <c r="O307" s="24"/>
      <c r="P307" s="24"/>
      <c r="Q307" s="24"/>
      <c r="R307" s="25"/>
      <c r="S307" s="25"/>
      <c r="T307" s="25"/>
    </row>
    <row r="308" spans="15:20" x14ac:dyDescent="0.25">
      <c r="O308" s="24"/>
      <c r="P308" s="24"/>
      <c r="Q308" s="24"/>
      <c r="R308" s="25"/>
      <c r="S308" s="25"/>
      <c r="T308" s="25"/>
    </row>
    <row r="309" spans="15:20" x14ac:dyDescent="0.25">
      <c r="O309" s="24"/>
      <c r="P309" s="24"/>
      <c r="Q309" s="24"/>
      <c r="R309" s="25"/>
      <c r="S309" s="25"/>
      <c r="T309" s="25"/>
    </row>
    <row r="310" spans="15:20" x14ac:dyDescent="0.25">
      <c r="O310" s="24"/>
      <c r="P310" s="24"/>
      <c r="Q310" s="24"/>
      <c r="R310" s="25"/>
      <c r="S310" s="25"/>
      <c r="T310" s="25"/>
    </row>
    <row r="311" spans="15:20" x14ac:dyDescent="0.25">
      <c r="O311" s="24"/>
      <c r="P311" s="24"/>
      <c r="Q311" s="24"/>
      <c r="R311" s="25"/>
      <c r="S311" s="25"/>
      <c r="T311" s="25"/>
    </row>
    <row r="312" spans="15:20" x14ac:dyDescent="0.25">
      <c r="O312" s="24"/>
      <c r="P312" s="24"/>
      <c r="Q312" s="24"/>
      <c r="R312" s="25"/>
      <c r="S312" s="25"/>
      <c r="T312" s="25"/>
    </row>
    <row r="313" spans="15:20" x14ac:dyDescent="0.25">
      <c r="O313" s="24"/>
      <c r="P313" s="24"/>
      <c r="Q313" s="24"/>
      <c r="R313" s="25"/>
      <c r="S313" s="25"/>
      <c r="T313" s="25"/>
    </row>
    <row r="314" spans="15:20" x14ac:dyDescent="0.25">
      <c r="O314" s="24"/>
      <c r="P314" s="24"/>
      <c r="Q314" s="24"/>
      <c r="R314" s="25"/>
      <c r="S314" s="25"/>
      <c r="T314" s="25"/>
    </row>
    <row r="315" spans="15:20" x14ac:dyDescent="0.25">
      <c r="O315" s="24"/>
      <c r="P315" s="24"/>
      <c r="Q315" s="24"/>
      <c r="R315" s="25"/>
      <c r="S315" s="25"/>
      <c r="T315" s="25"/>
    </row>
    <row r="316" spans="15:20" x14ac:dyDescent="0.25">
      <c r="O316" s="24"/>
      <c r="P316" s="24"/>
      <c r="Q316" s="24"/>
      <c r="R316" s="25"/>
      <c r="S316" s="25"/>
      <c r="T316" s="25"/>
    </row>
    <row r="317" spans="15:20" x14ac:dyDescent="0.25">
      <c r="O317" s="24"/>
      <c r="P317" s="24"/>
      <c r="Q317" s="24"/>
      <c r="R317" s="25"/>
      <c r="S317" s="25"/>
      <c r="T317" s="25"/>
    </row>
    <row r="318" spans="15:20" x14ac:dyDescent="0.25">
      <c r="O318" s="24"/>
      <c r="P318" s="24"/>
      <c r="Q318" s="24"/>
      <c r="R318" s="25"/>
      <c r="S318" s="25"/>
      <c r="T318" s="25"/>
    </row>
    <row r="319" spans="15:20" x14ac:dyDescent="0.25">
      <c r="O319" s="24"/>
      <c r="P319" s="24"/>
      <c r="Q319" s="24"/>
      <c r="R319" s="25"/>
      <c r="S319" s="25"/>
      <c r="T319" s="25"/>
    </row>
    <row r="320" spans="15:20" x14ac:dyDescent="0.25">
      <c r="O320" s="24"/>
      <c r="P320" s="24"/>
      <c r="Q320" s="24"/>
      <c r="R320" s="25"/>
      <c r="S320" s="25"/>
      <c r="T320" s="25"/>
    </row>
    <row r="321" spans="15:20" x14ac:dyDescent="0.25">
      <c r="O321" s="24"/>
      <c r="P321" s="24"/>
      <c r="Q321" s="24"/>
      <c r="R321" s="25"/>
      <c r="S321" s="25"/>
      <c r="T321" s="25"/>
    </row>
    <row r="322" spans="15:20" x14ac:dyDescent="0.25">
      <c r="O322" s="24"/>
      <c r="P322" s="24"/>
      <c r="Q322" s="24"/>
      <c r="R322" s="25"/>
      <c r="S322" s="25"/>
      <c r="T322" s="25"/>
    </row>
    <row r="323" spans="15:20" x14ac:dyDescent="0.25">
      <c r="O323" s="24"/>
      <c r="P323" s="24"/>
      <c r="Q323" s="24"/>
      <c r="R323" s="25"/>
      <c r="S323" s="25"/>
      <c r="T323" s="25"/>
    </row>
    <row r="324" spans="15:20" x14ac:dyDescent="0.25">
      <c r="O324" s="24"/>
      <c r="P324" s="24"/>
      <c r="Q324" s="24"/>
      <c r="R324" s="25"/>
      <c r="S324" s="25"/>
      <c r="T324" s="25"/>
    </row>
    <row r="325" spans="15:20" x14ac:dyDescent="0.25">
      <c r="O325" s="24"/>
      <c r="P325" s="24"/>
      <c r="Q325" s="24"/>
      <c r="R325" s="25"/>
      <c r="S325" s="25"/>
      <c r="T325" s="25"/>
    </row>
    <row r="326" spans="15:20" x14ac:dyDescent="0.25">
      <c r="O326" s="24"/>
      <c r="P326" s="24"/>
      <c r="Q326" s="24"/>
      <c r="R326" s="25"/>
      <c r="S326" s="25"/>
      <c r="T326" s="25"/>
    </row>
    <row r="327" spans="15:20" x14ac:dyDescent="0.25">
      <c r="O327" s="24"/>
      <c r="P327" s="24"/>
      <c r="Q327" s="24"/>
      <c r="R327" s="25"/>
      <c r="S327" s="25"/>
      <c r="T327" s="25"/>
    </row>
    <row r="328" spans="15:20" x14ac:dyDescent="0.25">
      <c r="O328" s="24"/>
      <c r="P328" s="24"/>
      <c r="Q328" s="24"/>
      <c r="R328" s="25"/>
      <c r="S328" s="25"/>
      <c r="T328" s="25"/>
    </row>
    <row r="329" spans="15:20" x14ac:dyDescent="0.25">
      <c r="O329" s="24"/>
      <c r="P329" s="24"/>
      <c r="Q329" s="24"/>
      <c r="R329" s="25"/>
      <c r="S329" s="25"/>
      <c r="T329" s="25"/>
    </row>
    <row r="330" spans="15:20" x14ac:dyDescent="0.25">
      <c r="O330" s="24"/>
      <c r="P330" s="24"/>
      <c r="Q330" s="24"/>
      <c r="R330" s="25"/>
      <c r="S330" s="25"/>
      <c r="T330" s="25"/>
    </row>
    <row r="331" spans="15:20" x14ac:dyDescent="0.25">
      <c r="O331" s="24"/>
      <c r="P331" s="24"/>
      <c r="Q331" s="24"/>
      <c r="R331" s="25"/>
      <c r="S331" s="25"/>
      <c r="T331" s="25"/>
    </row>
    <row r="332" spans="15:20" x14ac:dyDescent="0.25">
      <c r="O332" s="24"/>
      <c r="P332" s="24"/>
      <c r="Q332" s="24"/>
      <c r="R332" s="25"/>
      <c r="S332" s="25"/>
      <c r="T332" s="25"/>
    </row>
    <row r="333" spans="15:20" x14ac:dyDescent="0.25">
      <c r="O333" s="24"/>
      <c r="P333" s="24"/>
      <c r="Q333" s="24"/>
      <c r="R333" s="25"/>
      <c r="S333" s="25"/>
      <c r="T333" s="25"/>
    </row>
    <row r="334" spans="15:20" x14ac:dyDescent="0.25">
      <c r="O334" s="24"/>
      <c r="P334" s="24"/>
      <c r="Q334" s="24"/>
      <c r="R334" s="25"/>
      <c r="S334" s="25"/>
      <c r="T334" s="25"/>
    </row>
    <row r="335" spans="15:20" x14ac:dyDescent="0.25">
      <c r="O335" s="24"/>
      <c r="P335" s="24"/>
      <c r="Q335" s="24"/>
      <c r="R335" s="25"/>
      <c r="S335" s="25"/>
      <c r="T335" s="25"/>
    </row>
    <row r="336" spans="15:20" x14ac:dyDescent="0.25">
      <c r="O336" s="24"/>
      <c r="P336" s="24"/>
      <c r="Q336" s="24"/>
      <c r="R336" s="25"/>
      <c r="S336" s="25"/>
      <c r="T336" s="25"/>
    </row>
    <row r="337" spans="15:20" x14ac:dyDescent="0.25">
      <c r="O337" s="24"/>
      <c r="P337" s="24"/>
      <c r="Q337" s="24"/>
      <c r="R337" s="25"/>
      <c r="S337" s="25"/>
      <c r="T337" s="25"/>
    </row>
    <row r="338" spans="15:20" x14ac:dyDescent="0.25">
      <c r="O338" s="24"/>
      <c r="P338" s="24"/>
      <c r="Q338" s="24"/>
      <c r="R338" s="25"/>
      <c r="S338" s="25"/>
      <c r="T338" s="25"/>
    </row>
    <row r="339" spans="15:20" x14ac:dyDescent="0.25">
      <c r="O339" s="24"/>
      <c r="P339" s="24"/>
      <c r="Q339" s="24"/>
      <c r="R339" s="25"/>
      <c r="S339" s="25"/>
      <c r="T339" s="25"/>
    </row>
    <row r="340" spans="15:20" x14ac:dyDescent="0.25">
      <c r="O340" s="24"/>
      <c r="P340" s="24"/>
      <c r="Q340" s="24"/>
      <c r="R340" s="25"/>
      <c r="S340" s="25"/>
      <c r="T340" s="25"/>
    </row>
    <row r="341" spans="15:20" x14ac:dyDescent="0.25">
      <c r="O341" s="24"/>
      <c r="P341" s="24"/>
      <c r="Q341" s="24"/>
      <c r="R341" s="25"/>
      <c r="S341" s="25"/>
      <c r="T341" s="25"/>
    </row>
    <row r="342" spans="15:20" x14ac:dyDescent="0.25">
      <c r="O342" s="24"/>
      <c r="P342" s="24"/>
      <c r="Q342" s="24"/>
      <c r="R342" s="25"/>
      <c r="S342" s="25"/>
      <c r="T342" s="25"/>
    </row>
    <row r="343" spans="15:20" x14ac:dyDescent="0.25">
      <c r="O343" s="24"/>
      <c r="P343" s="24"/>
      <c r="Q343" s="24"/>
      <c r="R343" s="25"/>
      <c r="S343" s="25"/>
      <c r="T343" s="25"/>
    </row>
    <row r="344" spans="15:20" x14ac:dyDescent="0.25">
      <c r="O344" s="24"/>
      <c r="P344" s="24"/>
      <c r="Q344" s="24"/>
      <c r="R344" s="25"/>
      <c r="S344" s="25"/>
      <c r="T344" s="25"/>
    </row>
    <row r="345" spans="15:20" x14ac:dyDescent="0.25">
      <c r="O345" s="24"/>
      <c r="P345" s="24"/>
      <c r="Q345" s="24"/>
      <c r="R345" s="25"/>
      <c r="S345" s="25"/>
      <c r="T345" s="25"/>
    </row>
    <row r="346" spans="15:20" x14ac:dyDescent="0.25">
      <c r="O346" s="24"/>
      <c r="P346" s="24"/>
      <c r="Q346" s="24"/>
      <c r="R346" s="25"/>
      <c r="S346" s="25"/>
      <c r="T346" s="25"/>
    </row>
    <row r="347" spans="15:20" x14ac:dyDescent="0.25">
      <c r="O347" s="24"/>
      <c r="P347" s="24"/>
      <c r="Q347" s="24"/>
      <c r="R347" s="25"/>
      <c r="S347" s="25"/>
      <c r="T347" s="25"/>
    </row>
    <row r="348" spans="15:20" x14ac:dyDescent="0.25">
      <c r="O348" s="24"/>
      <c r="P348" s="24"/>
      <c r="Q348" s="24"/>
      <c r="R348" s="25"/>
      <c r="S348" s="25"/>
      <c r="T348" s="25"/>
    </row>
    <row r="349" spans="15:20" x14ac:dyDescent="0.25">
      <c r="O349" s="24"/>
      <c r="P349" s="24"/>
      <c r="Q349" s="24"/>
      <c r="R349" s="25"/>
      <c r="S349" s="25"/>
      <c r="T349" s="25"/>
    </row>
    <row r="350" spans="15:20" x14ac:dyDescent="0.25">
      <c r="O350" s="24"/>
      <c r="P350" s="24"/>
      <c r="Q350" s="24"/>
      <c r="R350" s="25"/>
      <c r="S350" s="25"/>
      <c r="T350" s="25"/>
    </row>
    <row r="351" spans="15:20" x14ac:dyDescent="0.25">
      <c r="O351" s="24"/>
      <c r="P351" s="24"/>
      <c r="Q351" s="24"/>
      <c r="R351" s="25"/>
      <c r="S351" s="25"/>
      <c r="T351" s="25"/>
    </row>
    <row r="352" spans="15:20" x14ac:dyDescent="0.25">
      <c r="O352" s="24"/>
      <c r="P352" s="24"/>
      <c r="Q352" s="24"/>
      <c r="R352" s="25"/>
      <c r="S352" s="25"/>
      <c r="T352" s="25"/>
    </row>
    <row r="353" spans="15:20" x14ac:dyDescent="0.25">
      <c r="O353" s="24"/>
      <c r="P353" s="24"/>
      <c r="Q353" s="24"/>
      <c r="R353" s="25"/>
      <c r="S353" s="25"/>
      <c r="T353" s="25"/>
    </row>
    <row r="354" spans="15:20" x14ac:dyDescent="0.25">
      <c r="O354" s="24"/>
      <c r="P354" s="24"/>
      <c r="Q354" s="24"/>
      <c r="R354" s="25"/>
      <c r="S354" s="25"/>
      <c r="T354" s="25"/>
    </row>
    <row r="355" spans="15:20" x14ac:dyDescent="0.25">
      <c r="O355" s="24"/>
      <c r="P355" s="24"/>
      <c r="Q355" s="24"/>
      <c r="R355" s="25"/>
      <c r="S355" s="25"/>
      <c r="T355" s="25"/>
    </row>
    <row r="356" spans="15:20" x14ac:dyDescent="0.25">
      <c r="O356" s="24"/>
      <c r="P356" s="24"/>
      <c r="Q356" s="24"/>
      <c r="R356" s="25"/>
      <c r="S356" s="25"/>
      <c r="T356" s="25"/>
    </row>
    <row r="357" spans="15:20" x14ac:dyDescent="0.25">
      <c r="O357" s="24"/>
      <c r="P357" s="24"/>
      <c r="Q357" s="24"/>
      <c r="R357" s="25"/>
      <c r="S357" s="25"/>
      <c r="T357" s="25"/>
    </row>
    <row r="358" spans="15:20" x14ac:dyDescent="0.25">
      <c r="O358" s="24"/>
      <c r="P358" s="24"/>
      <c r="Q358" s="24"/>
      <c r="R358" s="25"/>
      <c r="S358" s="25"/>
      <c r="T358" s="25"/>
    </row>
    <row r="359" spans="15:20" x14ac:dyDescent="0.25">
      <c r="O359" s="24"/>
      <c r="P359" s="24"/>
      <c r="Q359" s="24"/>
      <c r="R359" s="25"/>
      <c r="S359" s="25"/>
      <c r="T359" s="25"/>
    </row>
    <row r="360" spans="15:20" x14ac:dyDescent="0.25">
      <c r="O360" s="24"/>
      <c r="P360" s="24"/>
      <c r="Q360" s="24"/>
      <c r="R360" s="25"/>
      <c r="S360" s="25"/>
      <c r="T360" s="25"/>
    </row>
    <row r="361" spans="15:20" x14ac:dyDescent="0.25">
      <c r="O361" s="24"/>
      <c r="P361" s="24"/>
      <c r="Q361" s="24"/>
      <c r="R361" s="25"/>
      <c r="S361" s="25"/>
      <c r="T361" s="25"/>
    </row>
    <row r="362" spans="15:20" x14ac:dyDescent="0.25">
      <c r="O362" s="24"/>
      <c r="P362" s="24"/>
      <c r="Q362" s="24"/>
      <c r="R362" s="25"/>
      <c r="S362" s="25"/>
      <c r="T362" s="25"/>
    </row>
    <row r="363" spans="15:20" x14ac:dyDescent="0.25">
      <c r="O363" s="24"/>
      <c r="P363" s="24"/>
      <c r="Q363" s="24"/>
      <c r="R363" s="25"/>
      <c r="S363" s="25"/>
      <c r="T363" s="25"/>
    </row>
    <row r="364" spans="15:20" x14ac:dyDescent="0.25">
      <c r="O364" s="24"/>
      <c r="P364" s="24"/>
      <c r="Q364" s="24"/>
      <c r="R364" s="25"/>
      <c r="S364" s="25"/>
      <c r="T364" s="25"/>
    </row>
    <row r="365" spans="15:20" x14ac:dyDescent="0.25">
      <c r="O365" s="24"/>
      <c r="P365" s="24"/>
      <c r="Q365" s="24"/>
      <c r="R365" s="25"/>
      <c r="S365" s="25"/>
      <c r="T365" s="25"/>
    </row>
    <row r="366" spans="15:20" x14ac:dyDescent="0.25">
      <c r="O366" s="24"/>
      <c r="P366" s="24"/>
      <c r="Q366" s="24"/>
      <c r="R366" s="25"/>
      <c r="S366" s="25"/>
      <c r="T366" s="25"/>
    </row>
    <row r="367" spans="15:20" x14ac:dyDescent="0.25">
      <c r="O367" s="24"/>
      <c r="P367" s="24"/>
      <c r="Q367" s="24"/>
      <c r="R367" s="25"/>
      <c r="S367" s="25"/>
      <c r="T367" s="25"/>
    </row>
    <row r="368" spans="15:20" x14ac:dyDescent="0.25">
      <c r="O368" s="24"/>
      <c r="P368" s="24"/>
      <c r="Q368" s="24"/>
      <c r="R368" s="25"/>
      <c r="S368" s="25"/>
      <c r="T368" s="25"/>
    </row>
    <row r="369" spans="15:20" x14ac:dyDescent="0.25">
      <c r="O369" s="24"/>
      <c r="P369" s="24"/>
      <c r="Q369" s="24"/>
      <c r="R369" s="25"/>
      <c r="S369" s="25"/>
      <c r="T369" s="25"/>
    </row>
    <row r="370" spans="15:20" x14ac:dyDescent="0.25">
      <c r="O370" s="24"/>
      <c r="P370" s="24"/>
      <c r="Q370" s="24"/>
      <c r="R370" s="25"/>
      <c r="S370" s="25"/>
      <c r="T370" s="25"/>
    </row>
    <row r="371" spans="15:20" x14ac:dyDescent="0.25">
      <c r="O371" s="24"/>
      <c r="P371" s="24"/>
      <c r="Q371" s="24"/>
      <c r="R371" s="25"/>
      <c r="S371" s="25"/>
      <c r="T371" s="25"/>
    </row>
    <row r="372" spans="15:20" x14ac:dyDescent="0.25">
      <c r="O372" s="24"/>
      <c r="P372" s="24"/>
      <c r="Q372" s="24"/>
      <c r="R372" s="25"/>
      <c r="S372" s="25"/>
      <c r="T372" s="25"/>
    </row>
    <row r="373" spans="15:20" x14ac:dyDescent="0.25">
      <c r="O373" s="24"/>
      <c r="P373" s="24"/>
      <c r="Q373" s="24"/>
      <c r="R373" s="25"/>
      <c r="S373" s="25"/>
      <c r="T373" s="25"/>
    </row>
    <row r="374" spans="15:20" x14ac:dyDescent="0.25">
      <c r="O374" s="24"/>
      <c r="P374" s="24"/>
      <c r="Q374" s="24"/>
      <c r="R374" s="25"/>
      <c r="S374" s="25"/>
      <c r="T374" s="25"/>
    </row>
    <row r="375" spans="15:20" x14ac:dyDescent="0.25">
      <c r="O375" s="24"/>
      <c r="P375" s="24"/>
      <c r="Q375" s="24"/>
      <c r="R375" s="25"/>
      <c r="S375" s="25"/>
      <c r="T375" s="25"/>
    </row>
    <row r="376" spans="15:20" x14ac:dyDescent="0.25">
      <c r="O376" s="24"/>
      <c r="P376" s="24"/>
      <c r="Q376" s="24"/>
      <c r="R376" s="25"/>
      <c r="S376" s="25"/>
      <c r="T376" s="25"/>
    </row>
    <row r="377" spans="15:20" x14ac:dyDescent="0.25">
      <c r="O377" s="24"/>
      <c r="P377" s="24"/>
      <c r="Q377" s="24"/>
      <c r="R377" s="25"/>
      <c r="S377" s="25"/>
      <c r="T377" s="25"/>
    </row>
    <row r="378" spans="15:20" x14ac:dyDescent="0.25">
      <c r="O378" s="24"/>
      <c r="P378" s="24"/>
      <c r="Q378" s="24"/>
      <c r="R378" s="25"/>
      <c r="S378" s="25"/>
      <c r="T378" s="25"/>
    </row>
    <row r="379" spans="15:20" x14ac:dyDescent="0.25">
      <c r="O379" s="24"/>
      <c r="P379" s="24"/>
      <c r="Q379" s="24"/>
      <c r="R379" s="25"/>
      <c r="S379" s="25"/>
      <c r="T379" s="25"/>
    </row>
    <row r="380" spans="15:20" x14ac:dyDescent="0.25">
      <c r="O380" s="24"/>
      <c r="P380" s="24"/>
      <c r="Q380" s="24"/>
      <c r="R380" s="25"/>
      <c r="S380" s="25"/>
      <c r="T380" s="25"/>
    </row>
    <row r="381" spans="15:20" x14ac:dyDescent="0.25">
      <c r="O381" s="24"/>
      <c r="P381" s="24"/>
      <c r="Q381" s="24"/>
      <c r="R381" s="25"/>
      <c r="S381" s="25"/>
      <c r="T381" s="25"/>
    </row>
    <row r="382" spans="15:20" x14ac:dyDescent="0.25">
      <c r="O382" s="24"/>
      <c r="P382" s="24"/>
      <c r="Q382" s="24"/>
      <c r="R382" s="25"/>
      <c r="S382" s="25"/>
      <c r="T382" s="25"/>
    </row>
    <row r="383" spans="15:20" x14ac:dyDescent="0.25">
      <c r="O383" s="24"/>
      <c r="P383" s="24"/>
      <c r="Q383" s="24"/>
      <c r="R383" s="25"/>
      <c r="S383" s="25"/>
      <c r="T383" s="25"/>
    </row>
    <row r="384" spans="15:20" x14ac:dyDescent="0.25">
      <c r="O384" s="24"/>
      <c r="P384" s="24"/>
      <c r="Q384" s="24"/>
      <c r="R384" s="25"/>
      <c r="S384" s="25"/>
      <c r="T384" s="25"/>
    </row>
    <row r="385" spans="15:20" x14ac:dyDescent="0.25">
      <c r="O385" s="24"/>
      <c r="P385" s="24"/>
      <c r="Q385" s="24"/>
      <c r="R385" s="25"/>
      <c r="S385" s="25"/>
      <c r="T385" s="25"/>
    </row>
    <row r="386" spans="15:20" x14ac:dyDescent="0.25">
      <c r="O386" s="24"/>
      <c r="P386" s="24"/>
      <c r="Q386" s="24"/>
      <c r="R386" s="25"/>
      <c r="S386" s="25"/>
      <c r="T386" s="25"/>
    </row>
    <row r="387" spans="15:20" x14ac:dyDescent="0.25">
      <c r="O387" s="24"/>
      <c r="P387" s="24"/>
      <c r="Q387" s="24"/>
      <c r="R387" s="25"/>
      <c r="S387" s="25"/>
      <c r="T387" s="25"/>
    </row>
    <row r="388" spans="15:20" x14ac:dyDescent="0.25">
      <c r="O388" s="24"/>
      <c r="P388" s="24"/>
      <c r="Q388" s="24"/>
      <c r="R388" s="25"/>
      <c r="S388" s="25"/>
      <c r="T388" s="25"/>
    </row>
    <row r="389" spans="15:20" x14ac:dyDescent="0.25">
      <c r="O389" s="24"/>
      <c r="P389" s="24"/>
      <c r="Q389" s="24"/>
      <c r="R389" s="25"/>
      <c r="S389" s="25"/>
      <c r="T389" s="25"/>
    </row>
    <row r="390" spans="15:20" x14ac:dyDescent="0.25">
      <c r="O390" s="24"/>
      <c r="P390" s="24"/>
      <c r="Q390" s="24"/>
      <c r="R390" s="25"/>
      <c r="S390" s="25"/>
      <c r="T390" s="25"/>
    </row>
    <row r="391" spans="15:20" x14ac:dyDescent="0.25">
      <c r="O391" s="24"/>
      <c r="P391" s="24"/>
      <c r="Q391" s="24"/>
      <c r="R391" s="25"/>
      <c r="S391" s="25"/>
      <c r="T391" s="25"/>
    </row>
    <row r="392" spans="15:20" x14ac:dyDescent="0.25">
      <c r="O392" s="24"/>
      <c r="P392" s="24"/>
      <c r="Q392" s="24"/>
      <c r="R392" s="25"/>
      <c r="S392" s="25"/>
      <c r="T392" s="25"/>
    </row>
    <row r="393" spans="15:20" x14ac:dyDescent="0.25">
      <c r="O393" s="24"/>
      <c r="P393" s="24"/>
      <c r="Q393" s="24"/>
      <c r="R393" s="25"/>
      <c r="S393" s="25"/>
      <c r="T393" s="25"/>
    </row>
    <row r="394" spans="15:20" x14ac:dyDescent="0.25">
      <c r="O394" s="24"/>
      <c r="P394" s="24"/>
      <c r="Q394" s="24"/>
      <c r="R394" s="25"/>
      <c r="S394" s="25"/>
      <c r="T394" s="25"/>
    </row>
    <row r="395" spans="15:20" x14ac:dyDescent="0.25">
      <c r="O395" s="24"/>
      <c r="P395" s="24"/>
      <c r="Q395" s="24"/>
      <c r="R395" s="25"/>
      <c r="S395" s="25"/>
      <c r="T395" s="25"/>
    </row>
    <row r="396" spans="15:20" x14ac:dyDescent="0.25">
      <c r="O396" s="24"/>
      <c r="P396" s="24"/>
      <c r="Q396" s="24"/>
      <c r="R396" s="25"/>
      <c r="S396" s="25"/>
      <c r="T396" s="25"/>
    </row>
    <row r="397" spans="15:20" x14ac:dyDescent="0.25">
      <c r="O397" s="24"/>
      <c r="P397" s="24"/>
      <c r="Q397" s="24"/>
      <c r="R397" s="25"/>
      <c r="S397" s="25"/>
      <c r="T397" s="25"/>
    </row>
    <row r="398" spans="15:20" x14ac:dyDescent="0.25">
      <c r="O398" s="24"/>
      <c r="P398" s="24"/>
      <c r="Q398" s="24"/>
      <c r="R398" s="25"/>
      <c r="S398" s="25"/>
      <c r="T398" s="25"/>
    </row>
    <row r="399" spans="15:20" x14ac:dyDescent="0.25">
      <c r="O399" s="24"/>
      <c r="P399" s="24"/>
      <c r="Q399" s="24"/>
      <c r="R399" s="25"/>
      <c r="S399" s="25"/>
      <c r="T399" s="25"/>
    </row>
    <row r="400" spans="15:20" x14ac:dyDescent="0.25">
      <c r="O400" s="24"/>
      <c r="P400" s="24"/>
      <c r="Q400" s="24"/>
      <c r="R400" s="25"/>
      <c r="S400" s="25"/>
      <c r="T400" s="25"/>
    </row>
    <row r="401" spans="15:20" x14ac:dyDescent="0.25">
      <c r="O401" s="24"/>
      <c r="P401" s="24"/>
      <c r="Q401" s="24"/>
      <c r="R401" s="25"/>
      <c r="S401" s="25"/>
      <c r="T401" s="25"/>
    </row>
    <row r="402" spans="15:20" x14ac:dyDescent="0.25">
      <c r="O402" s="24"/>
      <c r="P402" s="24"/>
      <c r="Q402" s="24"/>
      <c r="R402" s="25"/>
      <c r="S402" s="25"/>
      <c r="T402" s="25"/>
    </row>
    <row r="403" spans="15:20" x14ac:dyDescent="0.25">
      <c r="O403" s="24"/>
      <c r="P403" s="24"/>
      <c r="Q403" s="24"/>
      <c r="R403" s="25"/>
      <c r="S403" s="25"/>
      <c r="T403" s="25"/>
    </row>
    <row r="404" spans="15:20" x14ac:dyDescent="0.25">
      <c r="O404" s="24"/>
      <c r="P404" s="24"/>
      <c r="Q404" s="24"/>
      <c r="R404" s="25"/>
      <c r="S404" s="25"/>
      <c r="T404" s="25"/>
    </row>
    <row r="405" spans="15:20" x14ac:dyDescent="0.25">
      <c r="O405" s="24"/>
      <c r="P405" s="24"/>
      <c r="Q405" s="24"/>
      <c r="R405" s="25"/>
      <c r="S405" s="25"/>
      <c r="T405" s="25"/>
    </row>
    <row r="406" spans="15:20" x14ac:dyDescent="0.25">
      <c r="O406" s="24"/>
      <c r="P406" s="24"/>
      <c r="Q406" s="24"/>
      <c r="R406" s="25"/>
      <c r="S406" s="25"/>
      <c r="T406" s="25"/>
    </row>
    <row r="407" spans="15:20" x14ac:dyDescent="0.25">
      <c r="O407" s="24"/>
      <c r="P407" s="24"/>
      <c r="Q407" s="24"/>
      <c r="R407" s="25"/>
      <c r="S407" s="25"/>
      <c r="T407" s="25"/>
    </row>
    <row r="408" spans="15:20" x14ac:dyDescent="0.25">
      <c r="O408" s="24"/>
      <c r="P408" s="24"/>
      <c r="Q408" s="24"/>
      <c r="R408" s="25"/>
      <c r="S408" s="25"/>
      <c r="T408" s="25"/>
    </row>
    <row r="409" spans="15:20" x14ac:dyDescent="0.25">
      <c r="O409" s="24"/>
      <c r="P409" s="24"/>
      <c r="Q409" s="24"/>
      <c r="R409" s="25"/>
      <c r="S409" s="25"/>
      <c r="T409" s="25"/>
    </row>
    <row r="410" spans="15:20" x14ac:dyDescent="0.25">
      <c r="O410" s="24"/>
      <c r="P410" s="24"/>
      <c r="Q410" s="24"/>
      <c r="R410" s="25"/>
      <c r="S410" s="25"/>
      <c r="T410" s="25"/>
    </row>
    <row r="411" spans="15:20" x14ac:dyDescent="0.25">
      <c r="O411" s="24"/>
      <c r="P411" s="24"/>
      <c r="Q411" s="24"/>
      <c r="R411" s="25"/>
      <c r="S411" s="25"/>
      <c r="T411" s="25"/>
    </row>
    <row r="412" spans="15:20" x14ac:dyDescent="0.25">
      <c r="O412" s="24"/>
      <c r="P412" s="24"/>
      <c r="Q412" s="24"/>
      <c r="R412" s="25"/>
      <c r="S412" s="25"/>
      <c r="T412" s="25"/>
    </row>
    <row r="413" spans="15:20" x14ac:dyDescent="0.25">
      <c r="O413" s="24"/>
      <c r="P413" s="24"/>
      <c r="Q413" s="24"/>
      <c r="R413" s="25"/>
      <c r="S413" s="25"/>
      <c r="T413" s="25"/>
    </row>
    <row r="414" spans="15:20" x14ac:dyDescent="0.25">
      <c r="O414" s="24"/>
      <c r="P414" s="24"/>
      <c r="Q414" s="24"/>
      <c r="R414" s="25"/>
      <c r="S414" s="25"/>
      <c r="T414" s="25"/>
    </row>
    <row r="415" spans="15:20" x14ac:dyDescent="0.25">
      <c r="O415" s="24"/>
      <c r="P415" s="24"/>
      <c r="Q415" s="24"/>
      <c r="R415" s="25"/>
      <c r="S415" s="25"/>
      <c r="T415" s="25"/>
    </row>
    <row r="416" spans="15:20" x14ac:dyDescent="0.25">
      <c r="O416" s="24"/>
      <c r="P416" s="24"/>
      <c r="Q416" s="24"/>
      <c r="R416" s="25"/>
      <c r="S416" s="25"/>
      <c r="T416" s="25"/>
    </row>
    <row r="417" spans="15:20" x14ac:dyDescent="0.25">
      <c r="O417" s="24"/>
      <c r="P417" s="24"/>
      <c r="Q417" s="24"/>
      <c r="R417" s="25"/>
      <c r="S417" s="25"/>
      <c r="T417" s="25"/>
    </row>
    <row r="418" spans="15:20" x14ac:dyDescent="0.25">
      <c r="O418" s="24"/>
      <c r="P418" s="24"/>
      <c r="Q418" s="24"/>
      <c r="R418" s="25"/>
      <c r="S418" s="25"/>
      <c r="T418" s="25"/>
    </row>
    <row r="419" spans="15:20" x14ac:dyDescent="0.25">
      <c r="O419" s="24"/>
      <c r="P419" s="24"/>
      <c r="Q419" s="24"/>
      <c r="R419" s="25"/>
      <c r="S419" s="25"/>
      <c r="T419" s="25"/>
    </row>
    <row r="420" spans="15:20" x14ac:dyDescent="0.25">
      <c r="O420" s="24"/>
      <c r="P420" s="24"/>
      <c r="Q420" s="24"/>
      <c r="R420" s="25"/>
      <c r="S420" s="25"/>
      <c r="T420" s="25"/>
    </row>
    <row r="421" spans="15:20" x14ac:dyDescent="0.25">
      <c r="O421" s="24"/>
      <c r="P421" s="24"/>
      <c r="Q421" s="24"/>
      <c r="R421" s="25"/>
      <c r="S421" s="25"/>
      <c r="T421" s="25"/>
    </row>
    <row r="422" spans="15:20" x14ac:dyDescent="0.25">
      <c r="O422" s="24"/>
      <c r="P422" s="24"/>
      <c r="Q422" s="24"/>
      <c r="R422" s="25"/>
      <c r="S422" s="25"/>
      <c r="T422" s="25"/>
    </row>
    <row r="423" spans="15:20" x14ac:dyDescent="0.25">
      <c r="O423" s="24"/>
      <c r="P423" s="24"/>
      <c r="Q423" s="24"/>
      <c r="R423" s="25"/>
      <c r="S423" s="25"/>
      <c r="T423" s="25"/>
    </row>
    <row r="424" spans="15:20" x14ac:dyDescent="0.25">
      <c r="O424" s="24"/>
      <c r="P424" s="24"/>
      <c r="Q424" s="24"/>
      <c r="R424" s="25"/>
      <c r="S424" s="25"/>
      <c r="T424" s="25"/>
    </row>
    <row r="425" spans="15:20" x14ac:dyDescent="0.25">
      <c r="O425" s="24"/>
      <c r="P425" s="24"/>
      <c r="Q425" s="24"/>
      <c r="R425" s="25"/>
      <c r="S425" s="25"/>
      <c r="T425" s="25"/>
    </row>
    <row r="426" spans="15:20" x14ac:dyDescent="0.25">
      <c r="O426" s="24"/>
      <c r="P426" s="24"/>
      <c r="Q426" s="24"/>
      <c r="R426" s="25"/>
      <c r="S426" s="25"/>
      <c r="T426" s="25"/>
    </row>
    <row r="427" spans="15:20" x14ac:dyDescent="0.25">
      <c r="O427" s="24"/>
      <c r="P427" s="24"/>
      <c r="Q427" s="24"/>
      <c r="R427" s="25"/>
      <c r="S427" s="25"/>
      <c r="T427" s="25"/>
    </row>
    <row r="428" spans="15:20" x14ac:dyDescent="0.25">
      <c r="O428" s="24"/>
      <c r="P428" s="24"/>
      <c r="Q428" s="24"/>
      <c r="R428" s="25"/>
      <c r="S428" s="25"/>
      <c r="T428" s="25"/>
    </row>
    <row r="429" spans="15:20" x14ac:dyDescent="0.25">
      <c r="O429" s="24"/>
      <c r="P429" s="24"/>
      <c r="Q429" s="24"/>
      <c r="R429" s="25"/>
      <c r="S429" s="25"/>
      <c r="T429" s="25"/>
    </row>
    <row r="430" spans="15:20" x14ac:dyDescent="0.25">
      <c r="O430" s="24"/>
      <c r="P430" s="24"/>
      <c r="Q430" s="24"/>
      <c r="R430" s="25"/>
      <c r="S430" s="25"/>
      <c r="T430" s="25"/>
    </row>
    <row r="431" spans="15:20" x14ac:dyDescent="0.25">
      <c r="O431" s="24"/>
      <c r="P431" s="24"/>
      <c r="Q431" s="24"/>
      <c r="R431" s="25"/>
      <c r="S431" s="25"/>
      <c r="T431" s="25"/>
    </row>
    <row r="432" spans="15:20" x14ac:dyDescent="0.25">
      <c r="O432" s="24"/>
      <c r="P432" s="24"/>
      <c r="Q432" s="24"/>
      <c r="R432" s="25"/>
      <c r="S432" s="25"/>
      <c r="T432" s="25"/>
    </row>
    <row r="433" spans="15:20" x14ac:dyDescent="0.25">
      <c r="O433" s="24"/>
      <c r="P433" s="24"/>
      <c r="Q433" s="24"/>
      <c r="R433" s="25"/>
      <c r="S433" s="25"/>
      <c r="T433" s="25"/>
    </row>
    <row r="434" spans="15:20" x14ac:dyDescent="0.25">
      <c r="O434" s="24"/>
      <c r="P434" s="24"/>
      <c r="Q434" s="24"/>
      <c r="R434" s="25"/>
      <c r="S434" s="25"/>
      <c r="T434" s="25"/>
    </row>
    <row r="435" spans="15:20" x14ac:dyDescent="0.25">
      <c r="O435" s="24"/>
      <c r="P435" s="24"/>
      <c r="Q435" s="24"/>
      <c r="R435" s="25"/>
      <c r="S435" s="25"/>
      <c r="T435" s="25"/>
    </row>
    <row r="436" spans="15:20" x14ac:dyDescent="0.25">
      <c r="O436" s="24"/>
      <c r="P436" s="24"/>
      <c r="Q436" s="24"/>
      <c r="R436" s="25"/>
      <c r="S436" s="25"/>
      <c r="T436" s="25"/>
    </row>
    <row r="437" spans="15:20" x14ac:dyDescent="0.25">
      <c r="O437" s="24"/>
      <c r="P437" s="24"/>
      <c r="Q437" s="24"/>
      <c r="R437" s="25"/>
      <c r="S437" s="25"/>
      <c r="T437" s="25"/>
    </row>
    <row r="438" spans="15:20" x14ac:dyDescent="0.25">
      <c r="O438" s="24"/>
      <c r="P438" s="24"/>
      <c r="Q438" s="24"/>
      <c r="R438" s="25"/>
      <c r="S438" s="25"/>
      <c r="T438" s="25"/>
    </row>
    <row r="439" spans="15:20" x14ac:dyDescent="0.25">
      <c r="O439" s="24"/>
      <c r="P439" s="24"/>
      <c r="Q439" s="24"/>
      <c r="R439" s="25"/>
      <c r="S439" s="25"/>
      <c r="T439" s="25"/>
    </row>
    <row r="440" spans="15:20" x14ac:dyDescent="0.25">
      <c r="O440" s="24"/>
      <c r="P440" s="24"/>
      <c r="Q440" s="24"/>
      <c r="R440" s="25"/>
      <c r="S440" s="25"/>
      <c r="T440" s="25"/>
    </row>
    <row r="441" spans="15:20" x14ac:dyDescent="0.25">
      <c r="O441" s="24"/>
      <c r="P441" s="24"/>
      <c r="Q441" s="24"/>
      <c r="R441" s="25"/>
      <c r="S441" s="25"/>
      <c r="T441" s="25"/>
    </row>
    <row r="442" spans="15:20" x14ac:dyDescent="0.25">
      <c r="O442" s="24"/>
      <c r="P442" s="24"/>
      <c r="Q442" s="24"/>
      <c r="R442" s="25"/>
      <c r="S442" s="25"/>
      <c r="T442" s="25"/>
    </row>
    <row r="443" spans="15:20" x14ac:dyDescent="0.25">
      <c r="O443" s="24"/>
      <c r="P443" s="24"/>
      <c r="Q443" s="24"/>
      <c r="R443" s="25"/>
      <c r="S443" s="25"/>
      <c r="T443" s="25"/>
    </row>
    <row r="444" spans="15:20" x14ac:dyDescent="0.25">
      <c r="O444" s="24"/>
      <c r="P444" s="24"/>
      <c r="Q444" s="24"/>
      <c r="R444" s="25"/>
      <c r="S444" s="25"/>
      <c r="T444" s="25"/>
    </row>
    <row r="445" spans="15:20" x14ac:dyDescent="0.25">
      <c r="O445" s="24"/>
      <c r="P445" s="24"/>
      <c r="Q445" s="24"/>
      <c r="R445" s="25"/>
      <c r="S445" s="25"/>
      <c r="T445" s="25"/>
    </row>
    <row r="446" spans="15:20" x14ac:dyDescent="0.25">
      <c r="O446" s="24"/>
      <c r="P446" s="24"/>
      <c r="Q446" s="24"/>
      <c r="R446" s="25"/>
      <c r="S446" s="25"/>
      <c r="T446" s="25"/>
    </row>
    <row r="447" spans="15:20" x14ac:dyDescent="0.25">
      <c r="O447" s="24"/>
      <c r="P447" s="24"/>
      <c r="Q447" s="24"/>
      <c r="R447" s="25"/>
      <c r="S447" s="25"/>
      <c r="T447" s="25"/>
    </row>
    <row r="448" spans="15:20" x14ac:dyDescent="0.25">
      <c r="O448" s="24"/>
      <c r="P448" s="24"/>
      <c r="Q448" s="24"/>
      <c r="R448" s="25"/>
      <c r="S448" s="25"/>
      <c r="T448" s="25"/>
    </row>
    <row r="449" spans="15:20" x14ac:dyDescent="0.25">
      <c r="O449" s="24"/>
      <c r="P449" s="24"/>
      <c r="Q449" s="24"/>
      <c r="R449" s="25"/>
      <c r="S449" s="25"/>
      <c r="T449" s="25"/>
    </row>
    <row r="450" spans="15:20" x14ac:dyDescent="0.25">
      <c r="O450" s="24"/>
      <c r="P450" s="24"/>
      <c r="Q450" s="24"/>
      <c r="R450" s="25"/>
      <c r="S450" s="25"/>
      <c r="T450" s="25"/>
    </row>
    <row r="451" spans="15:20" x14ac:dyDescent="0.25">
      <c r="O451" s="24"/>
      <c r="P451" s="24"/>
      <c r="Q451" s="24"/>
      <c r="R451" s="25"/>
      <c r="S451" s="25"/>
      <c r="T451" s="25"/>
    </row>
    <row r="452" spans="15:20" x14ac:dyDescent="0.25">
      <c r="O452" s="24"/>
      <c r="P452" s="24"/>
      <c r="Q452" s="24"/>
      <c r="R452" s="25"/>
      <c r="S452" s="25"/>
      <c r="T452" s="25"/>
    </row>
    <row r="453" spans="15:20" x14ac:dyDescent="0.25">
      <c r="O453" s="24"/>
      <c r="P453" s="24"/>
      <c r="Q453" s="24"/>
      <c r="R453" s="25"/>
      <c r="S453" s="25"/>
      <c r="T453" s="25"/>
    </row>
    <row r="454" spans="15:20" x14ac:dyDescent="0.25">
      <c r="O454" s="24"/>
      <c r="P454" s="24"/>
      <c r="Q454" s="24"/>
      <c r="R454" s="25"/>
      <c r="S454" s="25"/>
      <c r="T454" s="25"/>
    </row>
    <row r="455" spans="15:20" x14ac:dyDescent="0.25">
      <c r="O455" s="24"/>
      <c r="P455" s="24"/>
      <c r="Q455" s="24"/>
      <c r="R455" s="25"/>
      <c r="S455" s="25"/>
      <c r="T455" s="25"/>
    </row>
    <row r="456" spans="15:20" x14ac:dyDescent="0.25">
      <c r="O456" s="24"/>
      <c r="P456" s="24"/>
      <c r="Q456" s="24"/>
      <c r="R456" s="25"/>
      <c r="S456" s="25"/>
      <c r="T456" s="25"/>
    </row>
    <row r="457" spans="15:20" x14ac:dyDescent="0.25">
      <c r="O457" s="24"/>
      <c r="P457" s="24"/>
      <c r="Q457" s="24"/>
      <c r="R457" s="25"/>
      <c r="S457" s="25"/>
      <c r="T457" s="25"/>
    </row>
    <row r="458" spans="15:20" x14ac:dyDescent="0.25">
      <c r="O458" s="24"/>
      <c r="P458" s="24"/>
      <c r="Q458" s="24"/>
      <c r="R458" s="25"/>
      <c r="S458" s="25"/>
      <c r="T458" s="25"/>
    </row>
    <row r="459" spans="15:20" x14ac:dyDescent="0.25">
      <c r="O459" s="24"/>
      <c r="P459" s="24"/>
      <c r="Q459" s="24"/>
      <c r="R459" s="25"/>
      <c r="S459" s="25"/>
      <c r="T459" s="25"/>
    </row>
    <row r="460" spans="15:20" x14ac:dyDescent="0.25">
      <c r="O460" s="24"/>
      <c r="P460" s="24"/>
      <c r="Q460" s="24"/>
      <c r="R460" s="25"/>
      <c r="S460" s="25"/>
      <c r="T460" s="25"/>
    </row>
    <row r="461" spans="15:20" x14ac:dyDescent="0.25">
      <c r="O461" s="24"/>
      <c r="P461" s="24"/>
      <c r="Q461" s="24"/>
      <c r="R461" s="25"/>
      <c r="S461" s="25"/>
      <c r="T461" s="25"/>
    </row>
    <row r="462" spans="15:20" x14ac:dyDescent="0.25">
      <c r="O462" s="24"/>
      <c r="P462" s="24"/>
      <c r="Q462" s="24"/>
      <c r="R462" s="25"/>
      <c r="S462" s="25"/>
      <c r="T462" s="25"/>
    </row>
    <row r="463" spans="15:20" x14ac:dyDescent="0.25">
      <c r="O463" s="24"/>
      <c r="P463" s="24"/>
      <c r="Q463" s="24"/>
      <c r="R463" s="25"/>
      <c r="S463" s="25"/>
      <c r="T463" s="25"/>
    </row>
    <row r="464" spans="15:20" x14ac:dyDescent="0.25">
      <c r="O464" s="24"/>
      <c r="P464" s="24"/>
      <c r="Q464" s="24"/>
      <c r="R464" s="25"/>
      <c r="S464" s="25"/>
      <c r="T464" s="25"/>
    </row>
    <row r="465" spans="15:20" x14ac:dyDescent="0.25">
      <c r="O465" s="24"/>
      <c r="P465" s="24"/>
      <c r="Q465" s="24"/>
      <c r="R465" s="25"/>
      <c r="S465" s="25"/>
      <c r="T465" s="25"/>
    </row>
    <row r="466" spans="15:20" x14ac:dyDescent="0.25">
      <c r="O466" s="24"/>
      <c r="P466" s="24"/>
      <c r="Q466" s="24"/>
      <c r="R466" s="25"/>
      <c r="S466" s="25"/>
      <c r="T466" s="25"/>
    </row>
    <row r="467" spans="15:20" x14ac:dyDescent="0.25">
      <c r="O467" s="24"/>
      <c r="P467" s="24"/>
      <c r="Q467" s="24"/>
      <c r="R467" s="25"/>
      <c r="S467" s="25"/>
      <c r="T467" s="25"/>
    </row>
    <row r="468" spans="15:20" x14ac:dyDescent="0.25">
      <c r="O468" s="24"/>
      <c r="P468" s="24"/>
      <c r="Q468" s="24"/>
      <c r="R468" s="25"/>
      <c r="S468" s="25"/>
      <c r="T468" s="25"/>
    </row>
    <row r="469" spans="15:20" x14ac:dyDescent="0.25">
      <c r="O469" s="24"/>
      <c r="P469" s="24"/>
      <c r="Q469" s="24"/>
      <c r="R469" s="25"/>
      <c r="S469" s="25"/>
      <c r="T469" s="25"/>
    </row>
    <row r="470" spans="15:20" x14ac:dyDescent="0.25">
      <c r="O470" s="24"/>
      <c r="P470" s="24"/>
      <c r="Q470" s="24"/>
      <c r="R470" s="25"/>
      <c r="S470" s="25"/>
      <c r="T470" s="25"/>
    </row>
    <row r="471" spans="15:20" x14ac:dyDescent="0.25">
      <c r="O471" s="24"/>
      <c r="P471" s="24"/>
      <c r="Q471" s="24"/>
      <c r="R471" s="25"/>
      <c r="S471" s="25"/>
      <c r="T471" s="25"/>
    </row>
    <row r="472" spans="15:20" x14ac:dyDescent="0.25">
      <c r="O472" s="24"/>
      <c r="P472" s="24"/>
      <c r="Q472" s="24"/>
      <c r="R472" s="25"/>
      <c r="S472" s="25"/>
      <c r="T472" s="25"/>
    </row>
    <row r="473" spans="15:20" x14ac:dyDescent="0.25">
      <c r="O473" s="24"/>
      <c r="P473" s="24"/>
      <c r="Q473" s="24"/>
      <c r="R473" s="25"/>
      <c r="S473" s="25"/>
      <c r="T473" s="25"/>
    </row>
    <row r="474" spans="15:20" x14ac:dyDescent="0.25">
      <c r="O474" s="24"/>
      <c r="P474" s="24"/>
      <c r="Q474" s="24"/>
      <c r="R474" s="25"/>
      <c r="S474" s="25"/>
      <c r="T474" s="25"/>
    </row>
    <row r="475" spans="15:20" x14ac:dyDescent="0.25">
      <c r="O475" s="24"/>
      <c r="P475" s="24"/>
      <c r="Q475" s="24"/>
      <c r="R475" s="25"/>
      <c r="S475" s="25"/>
      <c r="T475" s="25"/>
    </row>
    <row r="476" spans="15:20" x14ac:dyDescent="0.25">
      <c r="O476" s="24"/>
      <c r="P476" s="24"/>
      <c r="Q476" s="24"/>
      <c r="R476" s="25"/>
      <c r="S476" s="25"/>
      <c r="T476" s="25"/>
    </row>
    <row r="477" spans="15:20" x14ac:dyDescent="0.25">
      <c r="O477" s="24"/>
      <c r="P477" s="24"/>
      <c r="Q477" s="24"/>
      <c r="R477" s="25"/>
      <c r="S477" s="25"/>
      <c r="T477" s="25"/>
    </row>
    <row r="478" spans="15:20" x14ac:dyDescent="0.25">
      <c r="O478" s="24"/>
      <c r="P478" s="24"/>
      <c r="Q478" s="24"/>
      <c r="R478" s="25"/>
      <c r="S478" s="25"/>
      <c r="T478" s="25"/>
    </row>
    <row r="479" spans="15:20" x14ac:dyDescent="0.25">
      <c r="O479" s="24"/>
      <c r="P479" s="24"/>
      <c r="Q479" s="24"/>
      <c r="R479" s="25"/>
      <c r="S479" s="25"/>
      <c r="T479" s="25"/>
    </row>
    <row r="480" spans="15:20" x14ac:dyDescent="0.25">
      <c r="O480" s="24"/>
      <c r="P480" s="24"/>
      <c r="Q480" s="24"/>
      <c r="R480" s="25"/>
      <c r="S480" s="25"/>
      <c r="T480" s="25"/>
    </row>
    <row r="481" spans="15:20" x14ac:dyDescent="0.25">
      <c r="O481" s="24"/>
      <c r="P481" s="24"/>
      <c r="Q481" s="24"/>
      <c r="R481" s="25"/>
      <c r="S481" s="25"/>
      <c r="T481" s="25"/>
    </row>
    <row r="482" spans="15:20" x14ac:dyDescent="0.25">
      <c r="O482" s="24"/>
      <c r="P482" s="24"/>
      <c r="Q482" s="24"/>
      <c r="R482" s="25"/>
      <c r="S482" s="25"/>
      <c r="T482" s="25"/>
    </row>
    <row r="483" spans="15:20" x14ac:dyDescent="0.25">
      <c r="O483" s="24"/>
      <c r="P483" s="24"/>
      <c r="Q483" s="24"/>
      <c r="R483" s="25"/>
      <c r="S483" s="25"/>
      <c r="T483" s="25"/>
    </row>
    <row r="484" spans="15:20" x14ac:dyDescent="0.25">
      <c r="O484" s="24"/>
      <c r="P484" s="24"/>
      <c r="Q484" s="24"/>
      <c r="R484" s="25"/>
      <c r="S484" s="25"/>
      <c r="T484" s="25"/>
    </row>
    <row r="485" spans="15:20" x14ac:dyDescent="0.25">
      <c r="O485" s="24"/>
      <c r="P485" s="24"/>
      <c r="Q485" s="24"/>
      <c r="R485" s="25"/>
      <c r="S485" s="25"/>
      <c r="T485" s="25"/>
    </row>
    <row r="486" spans="15:20" x14ac:dyDescent="0.25">
      <c r="O486" s="24"/>
      <c r="P486" s="24"/>
      <c r="Q486" s="24"/>
      <c r="R486" s="25"/>
      <c r="S486" s="25"/>
      <c r="T486" s="25"/>
    </row>
    <row r="487" spans="15:20" x14ac:dyDescent="0.25">
      <c r="O487" s="24"/>
      <c r="P487" s="24"/>
      <c r="Q487" s="24"/>
      <c r="R487" s="25"/>
      <c r="S487" s="25"/>
      <c r="T487" s="25"/>
    </row>
    <row r="488" spans="15:20" x14ac:dyDescent="0.25">
      <c r="O488" s="24"/>
      <c r="P488" s="24"/>
      <c r="Q488" s="24"/>
      <c r="R488" s="25"/>
      <c r="S488" s="25"/>
      <c r="T488" s="25"/>
    </row>
    <row r="489" spans="15:20" x14ac:dyDescent="0.25">
      <c r="O489" s="24"/>
      <c r="P489" s="24"/>
      <c r="Q489" s="24"/>
      <c r="R489" s="25"/>
      <c r="S489" s="25"/>
      <c r="T489" s="25"/>
    </row>
    <row r="490" spans="15:20" x14ac:dyDescent="0.25">
      <c r="O490" s="24"/>
      <c r="P490" s="24"/>
      <c r="Q490" s="24"/>
      <c r="R490" s="25"/>
      <c r="S490" s="25"/>
      <c r="T490" s="25"/>
    </row>
    <row r="491" spans="15:20" x14ac:dyDescent="0.25">
      <c r="O491" s="24"/>
      <c r="P491" s="24"/>
      <c r="Q491" s="24"/>
      <c r="R491" s="25"/>
      <c r="S491" s="25"/>
      <c r="T491" s="25"/>
    </row>
    <row r="492" spans="15:20" x14ac:dyDescent="0.25">
      <c r="O492" s="24"/>
      <c r="P492" s="24"/>
      <c r="Q492" s="24"/>
      <c r="R492" s="25"/>
      <c r="S492" s="25"/>
      <c r="T492" s="25"/>
    </row>
    <row r="493" spans="15:20" x14ac:dyDescent="0.25">
      <c r="O493" s="24"/>
      <c r="P493" s="24"/>
      <c r="Q493" s="24"/>
      <c r="R493" s="25"/>
      <c r="S493" s="25"/>
      <c r="T493" s="25"/>
    </row>
    <row r="494" spans="15:20" x14ac:dyDescent="0.25">
      <c r="O494" s="24"/>
      <c r="P494" s="24"/>
      <c r="Q494" s="24"/>
      <c r="R494" s="25"/>
      <c r="S494" s="25"/>
      <c r="T494" s="25"/>
    </row>
    <row r="495" spans="15:20" x14ac:dyDescent="0.25">
      <c r="O495" s="24"/>
      <c r="P495" s="24"/>
      <c r="Q495" s="24"/>
      <c r="R495" s="25"/>
      <c r="S495" s="25"/>
      <c r="T495" s="25"/>
    </row>
    <row r="496" spans="15:20" x14ac:dyDescent="0.25">
      <c r="O496" s="24"/>
      <c r="P496" s="24"/>
      <c r="Q496" s="24"/>
      <c r="R496" s="25"/>
      <c r="S496" s="25"/>
      <c r="T496" s="25"/>
    </row>
    <row r="497" spans="15:20" x14ac:dyDescent="0.25">
      <c r="O497" s="24"/>
      <c r="P497" s="24"/>
      <c r="Q497" s="24"/>
      <c r="R497" s="25"/>
      <c r="S497" s="25"/>
      <c r="T497" s="25"/>
    </row>
    <row r="498" spans="15:20" x14ac:dyDescent="0.25">
      <c r="O498" s="24"/>
      <c r="P498" s="24"/>
      <c r="Q498" s="24"/>
      <c r="R498" s="25"/>
      <c r="S498" s="25"/>
      <c r="T498" s="25"/>
    </row>
    <row r="499" spans="15:20" x14ac:dyDescent="0.25">
      <c r="O499" s="24"/>
      <c r="P499" s="24"/>
      <c r="Q499" s="24"/>
      <c r="R499" s="25"/>
      <c r="S499" s="25"/>
      <c r="T499" s="25"/>
    </row>
    <row r="500" spans="15:20" x14ac:dyDescent="0.25">
      <c r="O500" s="24"/>
      <c r="P500" s="24"/>
      <c r="Q500" s="24"/>
      <c r="R500" s="25"/>
      <c r="S500" s="25"/>
      <c r="T500" s="25"/>
    </row>
    <row r="501" spans="15:20" x14ac:dyDescent="0.25">
      <c r="O501" s="24"/>
      <c r="P501" s="24"/>
      <c r="Q501" s="24"/>
      <c r="R501" s="25"/>
      <c r="S501" s="25"/>
      <c r="T501" s="25"/>
    </row>
    <row r="502" spans="15:20" x14ac:dyDescent="0.25">
      <c r="O502" s="24"/>
      <c r="P502" s="24"/>
      <c r="Q502" s="24"/>
      <c r="R502" s="25"/>
      <c r="S502" s="25"/>
      <c r="T502" s="25"/>
    </row>
    <row r="503" spans="15:20" x14ac:dyDescent="0.25">
      <c r="O503" s="24"/>
      <c r="P503" s="24"/>
      <c r="Q503" s="24"/>
      <c r="R503" s="25"/>
      <c r="S503" s="25"/>
      <c r="T503" s="25"/>
    </row>
    <row r="504" spans="15:20" x14ac:dyDescent="0.25">
      <c r="O504" s="24"/>
      <c r="P504" s="24"/>
      <c r="Q504" s="24"/>
      <c r="R504" s="25"/>
      <c r="S504" s="25"/>
      <c r="T504" s="25"/>
    </row>
    <row r="505" spans="15:20" x14ac:dyDescent="0.25">
      <c r="O505" s="24"/>
      <c r="P505" s="24"/>
      <c r="Q505" s="24"/>
      <c r="R505" s="25"/>
      <c r="S505" s="25"/>
      <c r="T505" s="25"/>
    </row>
    <row r="506" spans="15:20" x14ac:dyDescent="0.25">
      <c r="O506" s="24"/>
      <c r="P506" s="24"/>
      <c r="Q506" s="24"/>
      <c r="R506" s="25"/>
      <c r="S506" s="25"/>
      <c r="T506" s="25"/>
    </row>
    <row r="507" spans="15:20" x14ac:dyDescent="0.25">
      <c r="O507" s="24"/>
      <c r="P507" s="24"/>
      <c r="Q507" s="24"/>
      <c r="R507" s="25"/>
      <c r="S507" s="25"/>
      <c r="T507" s="25"/>
    </row>
    <row r="508" spans="15:20" x14ac:dyDescent="0.25">
      <c r="O508" s="24"/>
      <c r="P508" s="24"/>
      <c r="Q508" s="24"/>
      <c r="R508" s="25"/>
      <c r="S508" s="25"/>
      <c r="T508" s="25"/>
    </row>
    <row r="509" spans="15:20" x14ac:dyDescent="0.25">
      <c r="O509" s="24"/>
      <c r="P509" s="24"/>
      <c r="Q509" s="24"/>
      <c r="R509" s="25"/>
      <c r="S509" s="25"/>
      <c r="T509" s="25"/>
    </row>
    <row r="510" spans="15:20" x14ac:dyDescent="0.25">
      <c r="O510" s="24"/>
      <c r="P510" s="24"/>
      <c r="Q510" s="24"/>
      <c r="R510" s="25"/>
      <c r="S510" s="25"/>
      <c r="T510" s="25"/>
    </row>
    <row r="511" spans="15:20" x14ac:dyDescent="0.25">
      <c r="O511" s="24"/>
      <c r="P511" s="24"/>
      <c r="Q511" s="24"/>
      <c r="R511" s="25"/>
      <c r="S511" s="25"/>
      <c r="T511" s="25"/>
    </row>
    <row r="512" spans="15:20" x14ac:dyDescent="0.25">
      <c r="O512" s="24"/>
      <c r="P512" s="24"/>
      <c r="Q512" s="24"/>
      <c r="R512" s="25"/>
      <c r="S512" s="25"/>
      <c r="T512" s="25"/>
    </row>
    <row r="513" spans="15:20" x14ac:dyDescent="0.25">
      <c r="O513" s="24"/>
      <c r="P513" s="24"/>
      <c r="Q513" s="24"/>
      <c r="R513" s="25"/>
      <c r="S513" s="25"/>
      <c r="T513" s="25"/>
    </row>
    <row r="514" spans="15:20" x14ac:dyDescent="0.25">
      <c r="O514" s="24"/>
      <c r="P514" s="24"/>
      <c r="Q514" s="24"/>
      <c r="R514" s="25"/>
      <c r="S514" s="25"/>
      <c r="T514" s="25"/>
    </row>
    <row r="515" spans="15:20" x14ac:dyDescent="0.25">
      <c r="O515" s="24"/>
      <c r="P515" s="24"/>
      <c r="Q515" s="24"/>
      <c r="R515" s="25"/>
      <c r="S515" s="25"/>
      <c r="T515" s="25"/>
    </row>
    <row r="516" spans="15:20" x14ac:dyDescent="0.25">
      <c r="O516" s="24"/>
      <c r="P516" s="24"/>
      <c r="Q516" s="24"/>
      <c r="R516" s="25"/>
      <c r="S516" s="25"/>
      <c r="T516" s="25"/>
    </row>
    <row r="517" spans="15:20" x14ac:dyDescent="0.25">
      <c r="O517" s="24"/>
      <c r="P517" s="24"/>
      <c r="Q517" s="24"/>
      <c r="R517" s="25"/>
      <c r="S517" s="25"/>
      <c r="T517" s="25"/>
    </row>
    <row r="518" spans="15:20" x14ac:dyDescent="0.25">
      <c r="O518" s="24"/>
      <c r="P518" s="24"/>
      <c r="Q518" s="24"/>
      <c r="R518" s="25"/>
      <c r="S518" s="25"/>
      <c r="T518" s="25"/>
    </row>
    <row r="519" spans="15:20" x14ac:dyDescent="0.25">
      <c r="O519" s="24"/>
      <c r="P519" s="24"/>
      <c r="Q519" s="24"/>
      <c r="R519" s="25"/>
      <c r="S519" s="25"/>
      <c r="T519" s="25"/>
    </row>
    <row r="520" spans="15:20" x14ac:dyDescent="0.25">
      <c r="O520" s="24"/>
      <c r="P520" s="24"/>
      <c r="Q520" s="24"/>
      <c r="R520" s="25"/>
      <c r="S520" s="25"/>
      <c r="T520" s="25"/>
    </row>
    <row r="521" spans="15:20" x14ac:dyDescent="0.25">
      <c r="O521" s="24"/>
      <c r="P521" s="24"/>
      <c r="Q521" s="24"/>
      <c r="R521" s="25"/>
      <c r="S521" s="25"/>
      <c r="T521" s="25"/>
    </row>
    <row r="522" spans="15:20" x14ac:dyDescent="0.25">
      <c r="O522" s="24"/>
      <c r="P522" s="24"/>
      <c r="Q522" s="24"/>
      <c r="R522" s="25"/>
      <c r="S522" s="25"/>
      <c r="T522" s="25"/>
    </row>
    <row r="523" spans="15:20" x14ac:dyDescent="0.25">
      <c r="O523" s="24"/>
      <c r="P523" s="24"/>
      <c r="Q523" s="24"/>
      <c r="R523" s="25"/>
      <c r="S523" s="25"/>
      <c r="T523" s="25"/>
    </row>
    <row r="524" spans="15:20" x14ac:dyDescent="0.25">
      <c r="O524" s="24"/>
      <c r="P524" s="24"/>
      <c r="Q524" s="24"/>
      <c r="R524" s="25"/>
      <c r="S524" s="25"/>
      <c r="T524" s="25"/>
    </row>
    <row r="525" spans="15:20" x14ac:dyDescent="0.25">
      <c r="O525" s="24"/>
      <c r="P525" s="24"/>
      <c r="Q525" s="24"/>
      <c r="R525" s="25"/>
      <c r="S525" s="25"/>
      <c r="T525" s="25"/>
    </row>
    <row r="526" spans="15:20" x14ac:dyDescent="0.25">
      <c r="O526" s="24"/>
      <c r="P526" s="24"/>
      <c r="Q526" s="24"/>
      <c r="R526" s="25"/>
      <c r="S526" s="25"/>
      <c r="T526" s="25"/>
    </row>
    <row r="527" spans="15:20" x14ac:dyDescent="0.25">
      <c r="O527" s="24"/>
      <c r="P527" s="24"/>
      <c r="Q527" s="24"/>
      <c r="R527" s="25"/>
      <c r="S527" s="25"/>
      <c r="T527" s="25"/>
    </row>
    <row r="528" spans="15:20" x14ac:dyDescent="0.25">
      <c r="O528" s="24"/>
      <c r="P528" s="24"/>
      <c r="Q528" s="24"/>
      <c r="R528" s="25"/>
      <c r="S528" s="25"/>
      <c r="T528" s="25"/>
    </row>
    <row r="529" spans="15:20" x14ac:dyDescent="0.25">
      <c r="O529" s="24"/>
      <c r="P529" s="24"/>
      <c r="Q529" s="24"/>
      <c r="R529" s="25"/>
      <c r="S529" s="25"/>
      <c r="T529" s="25"/>
    </row>
    <row r="530" spans="15:20" x14ac:dyDescent="0.25">
      <c r="O530" s="24"/>
      <c r="P530" s="24"/>
      <c r="Q530" s="24"/>
      <c r="R530" s="25"/>
      <c r="S530" s="25"/>
      <c r="T530" s="25"/>
    </row>
    <row r="531" spans="15:20" x14ac:dyDescent="0.25">
      <c r="O531" s="24"/>
      <c r="P531" s="24"/>
      <c r="Q531" s="24"/>
      <c r="R531" s="25"/>
      <c r="S531" s="25"/>
      <c r="T531" s="25"/>
    </row>
    <row r="532" spans="15:20" x14ac:dyDescent="0.25">
      <c r="O532" s="24"/>
      <c r="P532" s="24"/>
      <c r="Q532" s="24"/>
      <c r="R532" s="25"/>
      <c r="S532" s="25"/>
      <c r="T532" s="25"/>
    </row>
    <row r="533" spans="15:20" x14ac:dyDescent="0.25">
      <c r="O533" s="24"/>
      <c r="P533" s="24"/>
      <c r="Q533" s="24"/>
      <c r="R533" s="25"/>
      <c r="S533" s="25"/>
      <c r="T533" s="25"/>
    </row>
    <row r="534" spans="15:20" x14ac:dyDescent="0.25">
      <c r="O534" s="24"/>
      <c r="P534" s="24"/>
      <c r="Q534" s="24"/>
      <c r="R534" s="25"/>
      <c r="S534" s="25"/>
      <c r="T534" s="25"/>
    </row>
    <row r="535" spans="15:20" x14ac:dyDescent="0.25">
      <c r="O535" s="24"/>
      <c r="P535" s="24"/>
      <c r="Q535" s="24"/>
      <c r="R535" s="25"/>
      <c r="S535" s="25"/>
      <c r="T535" s="25"/>
    </row>
    <row r="536" spans="15:20" x14ac:dyDescent="0.25">
      <c r="O536" s="24"/>
      <c r="P536" s="24"/>
      <c r="Q536" s="24"/>
      <c r="R536" s="25"/>
      <c r="S536" s="25"/>
      <c r="T536" s="25"/>
    </row>
    <row r="537" spans="15:20" x14ac:dyDescent="0.25">
      <c r="O537" s="24"/>
      <c r="P537" s="24"/>
      <c r="Q537" s="24"/>
      <c r="R537" s="25"/>
      <c r="S537" s="25"/>
      <c r="T537" s="25"/>
    </row>
    <row r="538" spans="15:20" x14ac:dyDescent="0.25">
      <c r="O538" s="24"/>
      <c r="P538" s="24"/>
      <c r="Q538" s="24"/>
      <c r="R538" s="25"/>
      <c r="S538" s="25"/>
      <c r="T538" s="25"/>
    </row>
    <row r="539" spans="15:20" x14ac:dyDescent="0.25">
      <c r="O539" s="24"/>
      <c r="P539" s="24"/>
      <c r="Q539" s="24"/>
      <c r="R539" s="25"/>
      <c r="S539" s="25"/>
      <c r="T539" s="25"/>
    </row>
    <row r="540" spans="15:20" x14ac:dyDescent="0.25">
      <c r="O540" s="24"/>
      <c r="P540" s="24"/>
      <c r="Q540" s="24"/>
      <c r="R540" s="25"/>
      <c r="S540" s="25"/>
      <c r="T540" s="25"/>
    </row>
    <row r="541" spans="15:20" x14ac:dyDescent="0.25">
      <c r="O541" s="24"/>
      <c r="P541" s="24"/>
      <c r="Q541" s="24"/>
      <c r="R541" s="25"/>
      <c r="S541" s="25"/>
      <c r="T541" s="25"/>
    </row>
    <row r="542" spans="15:20" x14ac:dyDescent="0.25">
      <c r="O542" s="24"/>
      <c r="P542" s="24"/>
      <c r="Q542" s="24"/>
      <c r="R542" s="25"/>
      <c r="S542" s="25"/>
      <c r="T542" s="25"/>
    </row>
    <row r="543" spans="15:20" x14ac:dyDescent="0.25">
      <c r="O543" s="24"/>
      <c r="P543" s="24"/>
      <c r="Q543" s="24"/>
      <c r="R543" s="25"/>
      <c r="S543" s="25"/>
      <c r="T543" s="25"/>
    </row>
    <row r="544" spans="15:20" x14ac:dyDescent="0.25">
      <c r="O544" s="24"/>
      <c r="P544" s="24"/>
      <c r="Q544" s="24"/>
      <c r="R544" s="25"/>
      <c r="S544" s="25"/>
      <c r="T544" s="25"/>
    </row>
    <row r="545" spans="15:20" x14ac:dyDescent="0.25">
      <c r="O545" s="24"/>
      <c r="P545" s="24"/>
      <c r="Q545" s="24"/>
      <c r="R545" s="25"/>
      <c r="S545" s="25"/>
      <c r="T545" s="25"/>
    </row>
    <row r="546" spans="15:20" x14ac:dyDescent="0.25">
      <c r="O546" s="24"/>
      <c r="P546" s="24"/>
      <c r="Q546" s="24"/>
      <c r="R546" s="25"/>
      <c r="S546" s="25"/>
      <c r="T546" s="25"/>
    </row>
    <row r="547" spans="15:20" x14ac:dyDescent="0.25">
      <c r="O547" s="24"/>
      <c r="P547" s="24"/>
      <c r="Q547" s="24"/>
      <c r="R547" s="25"/>
      <c r="S547" s="25"/>
      <c r="T547" s="25"/>
    </row>
    <row r="548" spans="15:20" x14ac:dyDescent="0.25">
      <c r="O548" s="24"/>
      <c r="P548" s="24"/>
      <c r="Q548" s="24"/>
      <c r="R548" s="25"/>
      <c r="S548" s="25"/>
      <c r="T548" s="25"/>
    </row>
    <row r="549" spans="15:20" x14ac:dyDescent="0.25">
      <c r="O549" s="24"/>
      <c r="P549" s="24"/>
      <c r="Q549" s="24"/>
      <c r="R549" s="25"/>
      <c r="S549" s="25"/>
      <c r="T549" s="25"/>
    </row>
    <row r="550" spans="15:20" x14ac:dyDescent="0.25">
      <c r="O550" s="24"/>
      <c r="P550" s="24"/>
      <c r="Q550" s="24"/>
      <c r="R550" s="25"/>
      <c r="S550" s="25"/>
      <c r="T550" s="25"/>
    </row>
    <row r="551" spans="15:20" x14ac:dyDescent="0.25">
      <c r="O551" s="24"/>
      <c r="P551" s="24"/>
      <c r="Q551" s="24"/>
      <c r="R551" s="25"/>
      <c r="S551" s="25"/>
      <c r="T551" s="25"/>
    </row>
    <row r="552" spans="15:20" x14ac:dyDescent="0.25">
      <c r="O552" s="24"/>
      <c r="P552" s="24"/>
      <c r="Q552" s="24"/>
      <c r="R552" s="25"/>
      <c r="S552" s="25"/>
      <c r="T552" s="25"/>
    </row>
    <row r="553" spans="15:20" x14ac:dyDescent="0.25">
      <c r="O553" s="24"/>
      <c r="P553" s="24"/>
      <c r="Q553" s="24"/>
      <c r="R553" s="25"/>
      <c r="S553" s="25"/>
      <c r="T553" s="25"/>
    </row>
    <row r="554" spans="15:20" x14ac:dyDescent="0.25">
      <c r="O554" s="24"/>
      <c r="P554" s="24"/>
      <c r="Q554" s="24"/>
      <c r="R554" s="25"/>
      <c r="S554" s="25"/>
      <c r="T554" s="25"/>
    </row>
    <row r="555" spans="15:20" x14ac:dyDescent="0.25">
      <c r="O555" s="24"/>
      <c r="P555" s="24"/>
      <c r="Q555" s="24"/>
      <c r="R555" s="25"/>
      <c r="S555" s="25"/>
      <c r="T555" s="25"/>
    </row>
    <row r="556" spans="15:20" x14ac:dyDescent="0.25">
      <c r="O556" s="24"/>
      <c r="P556" s="24"/>
      <c r="Q556" s="24"/>
      <c r="R556" s="25"/>
      <c r="S556" s="25"/>
      <c r="T556" s="25"/>
    </row>
    <row r="557" spans="15:20" x14ac:dyDescent="0.25">
      <c r="O557" s="24"/>
      <c r="P557" s="24"/>
      <c r="Q557" s="24"/>
      <c r="R557" s="25"/>
      <c r="S557" s="25"/>
      <c r="T557" s="25"/>
    </row>
    <row r="558" spans="15:20" x14ac:dyDescent="0.25">
      <c r="O558" s="24"/>
      <c r="P558" s="24"/>
      <c r="Q558" s="24"/>
      <c r="R558" s="25"/>
      <c r="S558" s="25"/>
      <c r="T558" s="25"/>
    </row>
    <row r="559" spans="15:20" x14ac:dyDescent="0.25">
      <c r="O559" s="24"/>
      <c r="P559" s="24"/>
      <c r="Q559" s="24"/>
      <c r="R559" s="25"/>
      <c r="S559" s="25"/>
      <c r="T559" s="25"/>
    </row>
    <row r="560" spans="15:20" x14ac:dyDescent="0.25">
      <c r="O560" s="24"/>
      <c r="P560" s="24"/>
      <c r="Q560" s="24"/>
      <c r="R560" s="25"/>
      <c r="S560" s="25"/>
      <c r="T560" s="25"/>
    </row>
    <row r="561" spans="15:20" x14ac:dyDescent="0.25">
      <c r="O561" s="24"/>
      <c r="P561" s="24"/>
      <c r="Q561" s="24"/>
      <c r="R561" s="25"/>
      <c r="S561" s="25"/>
      <c r="T561" s="25"/>
    </row>
    <row r="562" spans="15:20" x14ac:dyDescent="0.25">
      <c r="O562" s="24"/>
      <c r="P562" s="24"/>
      <c r="Q562" s="24"/>
      <c r="R562" s="25"/>
      <c r="S562" s="25"/>
      <c r="T562" s="25"/>
    </row>
    <row r="563" spans="15:20" x14ac:dyDescent="0.25">
      <c r="O563" s="24"/>
      <c r="P563" s="24"/>
      <c r="Q563" s="24"/>
      <c r="R563" s="25"/>
      <c r="S563" s="25"/>
      <c r="T563" s="25"/>
    </row>
    <row r="564" spans="15:20" x14ac:dyDescent="0.25">
      <c r="O564" s="24"/>
      <c r="P564" s="24"/>
      <c r="Q564" s="24"/>
      <c r="R564" s="25"/>
      <c r="S564" s="25"/>
      <c r="T564" s="25"/>
    </row>
    <row r="565" spans="15:20" x14ac:dyDescent="0.25">
      <c r="O565" s="24"/>
      <c r="P565" s="24"/>
      <c r="Q565" s="24"/>
      <c r="R565" s="25"/>
      <c r="S565" s="25"/>
      <c r="T565" s="25"/>
    </row>
    <row r="566" spans="15:20" x14ac:dyDescent="0.25">
      <c r="O566" s="24"/>
      <c r="P566" s="24"/>
      <c r="Q566" s="24"/>
      <c r="R566" s="25"/>
      <c r="S566" s="25"/>
      <c r="T566" s="25"/>
    </row>
    <row r="567" spans="15:20" x14ac:dyDescent="0.25">
      <c r="O567" s="24"/>
      <c r="P567" s="24"/>
      <c r="Q567" s="24"/>
      <c r="R567" s="25"/>
      <c r="S567" s="25"/>
      <c r="T567" s="25"/>
    </row>
    <row r="568" spans="15:20" x14ac:dyDescent="0.25">
      <c r="O568" s="24"/>
      <c r="P568" s="24"/>
      <c r="Q568" s="24"/>
      <c r="R568" s="25"/>
      <c r="S568" s="25"/>
      <c r="T568" s="25"/>
    </row>
    <row r="569" spans="15:20" x14ac:dyDescent="0.25">
      <c r="O569" s="24"/>
      <c r="P569" s="24"/>
      <c r="Q569" s="24"/>
      <c r="R569" s="25"/>
      <c r="S569" s="25"/>
      <c r="T569" s="25"/>
    </row>
    <row r="570" spans="15:20" x14ac:dyDescent="0.25">
      <c r="O570" s="24"/>
      <c r="P570" s="24"/>
      <c r="Q570" s="24"/>
      <c r="R570" s="25"/>
      <c r="S570" s="25"/>
      <c r="T570" s="25"/>
    </row>
    <row r="571" spans="15:20" x14ac:dyDescent="0.25">
      <c r="O571" s="24"/>
      <c r="P571" s="24"/>
      <c r="Q571" s="24"/>
      <c r="R571" s="25"/>
      <c r="S571" s="25"/>
      <c r="T571" s="25"/>
    </row>
    <row r="572" spans="15:20" x14ac:dyDescent="0.25">
      <c r="O572" s="24"/>
      <c r="P572" s="24"/>
      <c r="Q572" s="24"/>
      <c r="R572" s="25"/>
      <c r="S572" s="25"/>
      <c r="T572" s="25"/>
    </row>
    <row r="573" spans="15:20" x14ac:dyDescent="0.25">
      <c r="O573" s="24"/>
      <c r="P573" s="24"/>
      <c r="Q573" s="24"/>
      <c r="R573" s="25"/>
      <c r="S573" s="25"/>
      <c r="T573" s="25"/>
    </row>
    <row r="574" spans="15:20" x14ac:dyDescent="0.25">
      <c r="O574" s="24"/>
      <c r="P574" s="24"/>
      <c r="Q574" s="24"/>
      <c r="R574" s="25"/>
      <c r="S574" s="25"/>
      <c r="T574" s="25"/>
    </row>
    <row r="575" spans="15:20" x14ac:dyDescent="0.25">
      <c r="O575" s="24"/>
      <c r="P575" s="24"/>
      <c r="Q575" s="24"/>
      <c r="R575" s="25"/>
      <c r="S575" s="25"/>
      <c r="T575" s="25"/>
    </row>
    <row r="576" spans="15:20" x14ac:dyDescent="0.25">
      <c r="O576" s="24"/>
      <c r="P576" s="24"/>
      <c r="Q576" s="24"/>
      <c r="R576" s="25"/>
      <c r="S576" s="25"/>
      <c r="T576" s="25"/>
    </row>
    <row r="577" spans="15:20" x14ac:dyDescent="0.25">
      <c r="O577" s="24"/>
      <c r="P577" s="24"/>
      <c r="Q577" s="24"/>
      <c r="R577" s="25"/>
      <c r="S577" s="25"/>
      <c r="T577" s="25"/>
    </row>
    <row r="578" spans="15:20" x14ac:dyDescent="0.25">
      <c r="O578" s="24"/>
      <c r="P578" s="24"/>
      <c r="Q578" s="24"/>
      <c r="R578" s="25"/>
      <c r="S578" s="25"/>
      <c r="T578" s="25"/>
    </row>
    <row r="579" spans="15:20" x14ac:dyDescent="0.25">
      <c r="O579" s="24"/>
      <c r="P579" s="24"/>
      <c r="Q579" s="24"/>
      <c r="R579" s="25"/>
      <c r="S579" s="25"/>
      <c r="T579" s="25"/>
    </row>
    <row r="580" spans="15:20" x14ac:dyDescent="0.25">
      <c r="O580" s="24"/>
      <c r="P580" s="24"/>
      <c r="Q580" s="24"/>
      <c r="R580" s="25"/>
      <c r="S580" s="25"/>
      <c r="T580" s="25"/>
    </row>
    <row r="581" spans="15:20" x14ac:dyDescent="0.25">
      <c r="O581" s="24"/>
      <c r="P581" s="24"/>
      <c r="Q581" s="24"/>
      <c r="R581" s="25"/>
      <c r="S581" s="25"/>
      <c r="T581" s="25"/>
    </row>
    <row r="582" spans="15:20" x14ac:dyDescent="0.25">
      <c r="O582" s="24"/>
      <c r="P582" s="24"/>
      <c r="Q582" s="24"/>
      <c r="R582" s="25"/>
      <c r="S582" s="25"/>
      <c r="T582" s="25"/>
    </row>
    <row r="583" spans="15:20" x14ac:dyDescent="0.25">
      <c r="O583" s="24"/>
      <c r="P583" s="24"/>
      <c r="Q583" s="24"/>
      <c r="R583" s="25"/>
      <c r="S583" s="25"/>
      <c r="T583" s="25"/>
    </row>
    <row r="584" spans="15:20" x14ac:dyDescent="0.25">
      <c r="O584" s="24"/>
      <c r="P584" s="24"/>
      <c r="Q584" s="24"/>
      <c r="R584" s="25"/>
      <c r="S584" s="25"/>
      <c r="T584" s="25"/>
    </row>
    <row r="585" spans="15:20" x14ac:dyDescent="0.25">
      <c r="O585" s="24"/>
      <c r="P585" s="24"/>
      <c r="Q585" s="24"/>
      <c r="R585" s="25"/>
      <c r="S585" s="25"/>
      <c r="T585" s="25"/>
    </row>
    <row r="586" spans="15:20" x14ac:dyDescent="0.25">
      <c r="O586" s="24"/>
      <c r="P586" s="24"/>
      <c r="Q586" s="24"/>
      <c r="R586" s="25"/>
      <c r="S586" s="25"/>
      <c r="T586" s="25"/>
    </row>
    <row r="587" spans="15:20" x14ac:dyDescent="0.25">
      <c r="O587" s="24"/>
      <c r="P587" s="24"/>
      <c r="Q587" s="24"/>
      <c r="R587" s="25"/>
      <c r="S587" s="25"/>
      <c r="T587" s="25"/>
    </row>
    <row r="588" spans="15:20" x14ac:dyDescent="0.25">
      <c r="O588" s="24"/>
      <c r="P588" s="24"/>
      <c r="Q588" s="24"/>
      <c r="R588" s="25"/>
      <c r="S588" s="25"/>
      <c r="T588" s="25"/>
    </row>
    <row r="589" spans="15:20" x14ac:dyDescent="0.25">
      <c r="O589" s="24"/>
      <c r="P589" s="24"/>
      <c r="Q589" s="24"/>
      <c r="R589" s="25"/>
      <c r="S589" s="25"/>
      <c r="T589" s="25"/>
    </row>
    <row r="590" spans="15:20" x14ac:dyDescent="0.25">
      <c r="O590" s="24"/>
      <c r="P590" s="24"/>
      <c r="Q590" s="24"/>
      <c r="R590" s="25"/>
      <c r="S590" s="25"/>
      <c r="T590" s="25"/>
    </row>
    <row r="591" spans="15:20" x14ac:dyDescent="0.25">
      <c r="O591" s="24"/>
      <c r="P591" s="24"/>
      <c r="Q591" s="24"/>
      <c r="R591" s="25"/>
      <c r="S591" s="25"/>
      <c r="T591" s="25"/>
    </row>
    <row r="592" spans="15:20" x14ac:dyDescent="0.25">
      <c r="O592" s="24"/>
      <c r="P592" s="24"/>
      <c r="Q592" s="24"/>
      <c r="R592" s="25"/>
      <c r="S592" s="25"/>
      <c r="T592" s="25"/>
    </row>
    <row r="593" spans="15:20" x14ac:dyDescent="0.25">
      <c r="O593" s="24"/>
      <c r="P593" s="24"/>
      <c r="Q593" s="24"/>
      <c r="R593" s="25"/>
      <c r="S593" s="25"/>
      <c r="T593" s="25"/>
    </row>
    <row r="594" spans="15:20" x14ac:dyDescent="0.25">
      <c r="O594" s="24"/>
      <c r="P594" s="24"/>
      <c r="Q594" s="24"/>
      <c r="R594" s="25"/>
      <c r="S594" s="25"/>
      <c r="T594" s="25"/>
    </row>
    <row r="595" spans="15:20" x14ac:dyDescent="0.25">
      <c r="O595" s="24"/>
      <c r="P595" s="24"/>
      <c r="Q595" s="24"/>
      <c r="R595" s="25"/>
      <c r="S595" s="25"/>
      <c r="T595" s="25"/>
    </row>
    <row r="596" spans="15:20" x14ac:dyDescent="0.25">
      <c r="O596" s="24"/>
      <c r="P596" s="24"/>
      <c r="Q596" s="24"/>
      <c r="R596" s="25"/>
      <c r="S596" s="25"/>
      <c r="T596" s="25"/>
    </row>
    <row r="597" spans="15:20" x14ac:dyDescent="0.25">
      <c r="O597" s="24"/>
      <c r="P597" s="24"/>
      <c r="Q597" s="24"/>
      <c r="R597" s="25"/>
      <c r="S597" s="25"/>
      <c r="T597" s="25"/>
    </row>
    <row r="598" spans="15:20" x14ac:dyDescent="0.25">
      <c r="O598" s="24"/>
      <c r="P598" s="24"/>
      <c r="Q598" s="24"/>
      <c r="R598" s="25"/>
      <c r="S598" s="25"/>
      <c r="T598" s="25"/>
    </row>
    <row r="599" spans="15:20" x14ac:dyDescent="0.25">
      <c r="O599" s="24"/>
      <c r="P599" s="24"/>
      <c r="Q599" s="24"/>
      <c r="R599" s="25"/>
      <c r="S599" s="25"/>
      <c r="T599" s="25"/>
    </row>
    <row r="600" spans="15:20" x14ac:dyDescent="0.25">
      <c r="O600" s="24"/>
      <c r="P600" s="24"/>
      <c r="Q600" s="24"/>
      <c r="R600" s="25"/>
      <c r="S600" s="25"/>
      <c r="T600" s="25"/>
    </row>
    <row r="601" spans="15:20" x14ac:dyDescent="0.25">
      <c r="O601" s="24"/>
      <c r="P601" s="24"/>
      <c r="Q601" s="24"/>
      <c r="R601" s="25"/>
      <c r="S601" s="25"/>
      <c r="T601" s="25"/>
    </row>
    <row r="602" spans="15:20" x14ac:dyDescent="0.25">
      <c r="O602" s="24"/>
      <c r="P602" s="24"/>
      <c r="Q602" s="24"/>
      <c r="R602" s="25"/>
      <c r="S602" s="25"/>
      <c r="T602" s="25"/>
    </row>
    <row r="603" spans="15:20" x14ac:dyDescent="0.25">
      <c r="O603" s="24"/>
      <c r="P603" s="24"/>
      <c r="Q603" s="24"/>
      <c r="R603" s="25"/>
      <c r="S603" s="25"/>
      <c r="T603" s="25"/>
    </row>
    <row r="604" spans="15:20" x14ac:dyDescent="0.25">
      <c r="O604" s="24"/>
      <c r="P604" s="24"/>
      <c r="Q604" s="24"/>
      <c r="R604" s="25"/>
      <c r="S604" s="25"/>
      <c r="T604" s="25"/>
    </row>
    <row r="605" spans="15:20" x14ac:dyDescent="0.25">
      <c r="O605" s="24"/>
      <c r="P605" s="24"/>
      <c r="Q605" s="24"/>
      <c r="R605" s="25"/>
      <c r="S605" s="25"/>
      <c r="T605" s="25"/>
    </row>
    <row r="606" spans="15:20" x14ac:dyDescent="0.25">
      <c r="O606" s="24"/>
      <c r="P606" s="24"/>
      <c r="Q606" s="24"/>
      <c r="R606" s="25"/>
      <c r="S606" s="25"/>
      <c r="T606" s="25"/>
    </row>
    <row r="607" spans="15:20" x14ac:dyDescent="0.25">
      <c r="O607" s="24"/>
      <c r="P607" s="24"/>
      <c r="Q607" s="24"/>
      <c r="R607" s="25"/>
      <c r="S607" s="25"/>
      <c r="T607" s="25"/>
    </row>
    <row r="608" spans="15:20" x14ac:dyDescent="0.25">
      <c r="O608" s="24"/>
      <c r="P608" s="24"/>
      <c r="Q608" s="24"/>
      <c r="R608" s="25"/>
      <c r="S608" s="25"/>
      <c r="T608" s="25"/>
    </row>
    <row r="609" spans="15:20" x14ac:dyDescent="0.25">
      <c r="O609" s="24"/>
      <c r="P609" s="24"/>
      <c r="Q609" s="24"/>
      <c r="R609" s="25"/>
      <c r="S609" s="25"/>
      <c r="T609" s="25"/>
    </row>
    <row r="610" spans="15:20" x14ac:dyDescent="0.25">
      <c r="O610" s="24"/>
      <c r="P610" s="24"/>
      <c r="Q610" s="24"/>
      <c r="R610" s="25"/>
      <c r="S610" s="25"/>
      <c r="T610" s="25"/>
    </row>
    <row r="611" spans="15:20" x14ac:dyDescent="0.25">
      <c r="O611" s="24"/>
      <c r="P611" s="24"/>
      <c r="Q611" s="24"/>
      <c r="R611" s="25"/>
      <c r="S611" s="25"/>
      <c r="T611" s="25"/>
    </row>
    <row r="612" spans="15:20" x14ac:dyDescent="0.25">
      <c r="O612" s="24"/>
      <c r="P612" s="24"/>
      <c r="Q612" s="24"/>
      <c r="R612" s="25"/>
      <c r="S612" s="25"/>
      <c r="T612" s="25"/>
    </row>
    <row r="613" spans="15:20" x14ac:dyDescent="0.25">
      <c r="O613" s="24"/>
      <c r="P613" s="24"/>
      <c r="Q613" s="24"/>
      <c r="R613" s="25"/>
      <c r="S613" s="25"/>
      <c r="T613" s="25"/>
    </row>
    <row r="614" spans="15:20" x14ac:dyDescent="0.25">
      <c r="O614" s="24"/>
      <c r="P614" s="24"/>
      <c r="Q614" s="24"/>
      <c r="R614" s="25"/>
      <c r="S614" s="25"/>
      <c r="T614" s="25"/>
    </row>
    <row r="615" spans="15:20" x14ac:dyDescent="0.25">
      <c r="O615" s="24"/>
      <c r="P615" s="24"/>
      <c r="Q615" s="24"/>
      <c r="R615" s="25"/>
      <c r="S615" s="25"/>
      <c r="T615" s="25"/>
    </row>
    <row r="616" spans="15:20" x14ac:dyDescent="0.25">
      <c r="O616" s="24"/>
      <c r="P616" s="24"/>
      <c r="Q616" s="24"/>
      <c r="R616" s="25"/>
      <c r="S616" s="25"/>
      <c r="T616" s="25"/>
    </row>
    <row r="617" spans="15:20" x14ac:dyDescent="0.25">
      <c r="O617" s="24"/>
      <c r="P617" s="24"/>
      <c r="Q617" s="24"/>
      <c r="R617" s="25"/>
      <c r="S617" s="25"/>
      <c r="T617" s="25"/>
    </row>
    <row r="618" spans="15:20" x14ac:dyDescent="0.25">
      <c r="O618" s="24"/>
      <c r="P618" s="24"/>
      <c r="Q618" s="24"/>
      <c r="R618" s="25"/>
      <c r="S618" s="25"/>
      <c r="T618" s="25"/>
    </row>
    <row r="619" spans="15:20" x14ac:dyDescent="0.25">
      <c r="O619" s="24"/>
      <c r="P619" s="24"/>
      <c r="Q619" s="24"/>
      <c r="R619" s="25"/>
      <c r="S619" s="25"/>
      <c r="T619" s="25"/>
    </row>
    <row r="620" spans="15:20" x14ac:dyDescent="0.25">
      <c r="O620" s="24"/>
      <c r="P620" s="24"/>
      <c r="Q620" s="24"/>
      <c r="R620" s="25"/>
      <c r="S620" s="25"/>
      <c r="T620" s="25"/>
    </row>
    <row r="621" spans="15:20" x14ac:dyDescent="0.25">
      <c r="O621" s="24"/>
      <c r="P621" s="24"/>
      <c r="Q621" s="24"/>
      <c r="R621" s="25"/>
      <c r="S621" s="25"/>
      <c r="T621" s="25"/>
    </row>
    <row r="622" spans="15:20" x14ac:dyDescent="0.25">
      <c r="O622" s="24"/>
      <c r="P622" s="24"/>
      <c r="Q622" s="24"/>
      <c r="R622" s="25"/>
      <c r="S622" s="25"/>
      <c r="T622" s="25"/>
    </row>
    <row r="623" spans="15:20" x14ac:dyDescent="0.25">
      <c r="O623" s="24"/>
      <c r="P623" s="24"/>
      <c r="Q623" s="24"/>
      <c r="R623" s="25"/>
      <c r="S623" s="25"/>
      <c r="T623" s="25"/>
    </row>
    <row r="624" spans="15:20" x14ac:dyDescent="0.25">
      <c r="O624" s="24"/>
      <c r="P624" s="24"/>
      <c r="Q624" s="24"/>
      <c r="R624" s="25"/>
      <c r="S624" s="25"/>
      <c r="T624" s="25"/>
    </row>
    <row r="625" spans="15:20" x14ac:dyDescent="0.25">
      <c r="O625" s="24"/>
      <c r="P625" s="24"/>
      <c r="Q625" s="24"/>
      <c r="R625" s="25"/>
      <c r="S625" s="25"/>
      <c r="T625" s="25"/>
    </row>
    <row r="626" spans="15:20" x14ac:dyDescent="0.25">
      <c r="O626" s="24"/>
      <c r="P626" s="24"/>
      <c r="Q626" s="24"/>
      <c r="R626" s="25"/>
      <c r="S626" s="25"/>
      <c r="T626" s="25"/>
    </row>
    <row r="627" spans="15:20" x14ac:dyDescent="0.25">
      <c r="O627" s="24"/>
      <c r="P627" s="24"/>
      <c r="Q627" s="24"/>
      <c r="R627" s="25"/>
      <c r="S627" s="25"/>
      <c r="T627" s="25"/>
    </row>
    <row r="628" spans="15:20" x14ac:dyDescent="0.25">
      <c r="O628" s="24"/>
      <c r="P628" s="24"/>
      <c r="Q628" s="24"/>
      <c r="R628" s="25"/>
      <c r="S628" s="25"/>
      <c r="T628" s="25"/>
    </row>
    <row r="629" spans="15:20" x14ac:dyDescent="0.25">
      <c r="O629" s="24"/>
      <c r="P629" s="24"/>
      <c r="Q629" s="24"/>
      <c r="R629" s="25"/>
      <c r="S629" s="25"/>
      <c r="T629" s="25"/>
    </row>
    <row r="630" spans="15:20" x14ac:dyDescent="0.25">
      <c r="O630" s="24"/>
      <c r="P630" s="24"/>
      <c r="Q630" s="24"/>
      <c r="R630" s="25"/>
      <c r="S630" s="25"/>
      <c r="T630" s="25"/>
    </row>
    <row r="631" spans="15:20" x14ac:dyDescent="0.25">
      <c r="O631" s="24"/>
      <c r="P631" s="24"/>
      <c r="Q631" s="24"/>
      <c r="R631" s="25"/>
      <c r="S631" s="25"/>
      <c r="T631" s="25"/>
    </row>
    <row r="632" spans="15:20" x14ac:dyDescent="0.25">
      <c r="O632" s="24"/>
      <c r="P632" s="24"/>
      <c r="Q632" s="24"/>
      <c r="R632" s="25"/>
      <c r="S632" s="25"/>
      <c r="T632" s="25"/>
    </row>
    <row r="633" spans="15:20" x14ac:dyDescent="0.25">
      <c r="O633" s="24"/>
      <c r="P633" s="24"/>
      <c r="Q633" s="24"/>
      <c r="R633" s="25"/>
      <c r="S633" s="25"/>
      <c r="T633" s="25"/>
    </row>
    <row r="634" spans="15:20" x14ac:dyDescent="0.25">
      <c r="O634" s="24"/>
      <c r="P634" s="24"/>
      <c r="Q634" s="24"/>
      <c r="R634" s="25"/>
      <c r="S634" s="25"/>
      <c r="T634" s="25"/>
    </row>
    <row r="635" spans="15:20" x14ac:dyDescent="0.25">
      <c r="O635" s="24"/>
      <c r="P635" s="24"/>
      <c r="Q635" s="24"/>
      <c r="R635" s="25"/>
      <c r="S635" s="25"/>
      <c r="T635" s="25"/>
    </row>
    <row r="636" spans="15:20" x14ac:dyDescent="0.25">
      <c r="O636" s="24"/>
      <c r="P636" s="24"/>
      <c r="Q636" s="24"/>
      <c r="R636" s="25"/>
      <c r="S636" s="25"/>
      <c r="T636" s="25"/>
    </row>
    <row r="637" spans="15:20" x14ac:dyDescent="0.25">
      <c r="O637" s="24"/>
      <c r="P637" s="24"/>
      <c r="Q637" s="24"/>
      <c r="R637" s="25"/>
      <c r="S637" s="25"/>
      <c r="T637" s="25"/>
    </row>
    <row r="638" spans="15:20" x14ac:dyDescent="0.25">
      <c r="O638" s="24"/>
      <c r="P638" s="24"/>
      <c r="Q638" s="24"/>
      <c r="R638" s="25"/>
      <c r="S638" s="25"/>
      <c r="T638" s="25"/>
    </row>
    <row r="639" spans="15:20" x14ac:dyDescent="0.25">
      <c r="O639" s="24"/>
      <c r="P639" s="24"/>
      <c r="Q639" s="24"/>
      <c r="R639" s="25"/>
      <c r="S639" s="25"/>
      <c r="T639" s="25"/>
    </row>
    <row r="640" spans="15:20" x14ac:dyDescent="0.25">
      <c r="O640" s="24"/>
      <c r="P640" s="24"/>
      <c r="Q640" s="24"/>
      <c r="R640" s="25"/>
      <c r="S640" s="25"/>
      <c r="T640" s="25"/>
    </row>
    <row r="641" spans="15:20" x14ac:dyDescent="0.25">
      <c r="O641" s="24"/>
      <c r="P641" s="24"/>
      <c r="Q641" s="24"/>
      <c r="R641" s="25"/>
      <c r="S641" s="25"/>
      <c r="T641" s="25"/>
    </row>
    <row r="642" spans="15:20" x14ac:dyDescent="0.25">
      <c r="O642" s="24"/>
      <c r="P642" s="24"/>
      <c r="Q642" s="24"/>
      <c r="R642" s="25"/>
      <c r="S642" s="25"/>
      <c r="T642" s="25"/>
    </row>
    <row r="643" spans="15:20" x14ac:dyDescent="0.25">
      <c r="O643" s="24"/>
      <c r="P643" s="24"/>
      <c r="Q643" s="24"/>
      <c r="R643" s="25"/>
      <c r="S643" s="25"/>
      <c r="T643" s="25"/>
    </row>
    <row r="644" spans="15:20" x14ac:dyDescent="0.25">
      <c r="O644" s="24"/>
      <c r="P644" s="24"/>
      <c r="Q644" s="24"/>
      <c r="R644" s="25"/>
      <c r="S644" s="25"/>
      <c r="T644" s="25"/>
    </row>
    <row r="645" spans="15:20" x14ac:dyDescent="0.25">
      <c r="O645" s="24"/>
      <c r="P645" s="24"/>
      <c r="Q645" s="24"/>
      <c r="R645" s="25"/>
      <c r="S645" s="25"/>
      <c r="T645" s="25"/>
    </row>
    <row r="646" spans="15:20" x14ac:dyDescent="0.25">
      <c r="O646" s="24"/>
      <c r="P646" s="24"/>
      <c r="Q646" s="24"/>
      <c r="R646" s="25"/>
      <c r="S646" s="25"/>
      <c r="T646" s="25"/>
    </row>
    <row r="647" spans="15:20" x14ac:dyDescent="0.25">
      <c r="O647" s="24"/>
      <c r="P647" s="24"/>
      <c r="Q647" s="24"/>
      <c r="R647" s="25"/>
      <c r="S647" s="25"/>
      <c r="T647" s="25"/>
    </row>
    <row r="648" spans="15:20" x14ac:dyDescent="0.25">
      <c r="O648" s="24"/>
      <c r="P648" s="24"/>
      <c r="Q648" s="24"/>
      <c r="R648" s="25"/>
      <c r="S648" s="25"/>
      <c r="T648" s="25"/>
    </row>
    <row r="649" spans="15:20" x14ac:dyDescent="0.25">
      <c r="O649" s="24"/>
      <c r="P649" s="24"/>
      <c r="Q649" s="24"/>
      <c r="R649" s="25"/>
      <c r="S649" s="25"/>
      <c r="T649" s="25"/>
    </row>
    <row r="650" spans="15:20" x14ac:dyDescent="0.25">
      <c r="O650" s="24"/>
      <c r="P650" s="24"/>
      <c r="Q650" s="24"/>
      <c r="R650" s="25"/>
      <c r="S650" s="25"/>
      <c r="T650" s="25"/>
    </row>
    <row r="651" spans="15:20" x14ac:dyDescent="0.25">
      <c r="O651" s="24"/>
      <c r="P651" s="24"/>
      <c r="Q651" s="24"/>
      <c r="R651" s="25"/>
      <c r="S651" s="25"/>
      <c r="T651" s="25"/>
    </row>
    <row r="652" spans="15:20" x14ac:dyDescent="0.25">
      <c r="O652" s="24"/>
      <c r="P652" s="24"/>
      <c r="Q652" s="24"/>
      <c r="R652" s="25"/>
      <c r="S652" s="25"/>
      <c r="T652" s="25"/>
    </row>
    <row r="653" spans="15:20" x14ac:dyDescent="0.25">
      <c r="O653" s="24"/>
      <c r="P653" s="24"/>
      <c r="Q653" s="24"/>
      <c r="R653" s="25"/>
      <c r="S653" s="25"/>
      <c r="T653" s="25"/>
    </row>
    <row r="654" spans="15:20" x14ac:dyDescent="0.25">
      <c r="O654" s="24"/>
      <c r="P654" s="24"/>
      <c r="Q654" s="24"/>
      <c r="R654" s="25"/>
      <c r="S654" s="25"/>
      <c r="T654" s="25"/>
    </row>
    <row r="655" spans="15:20" x14ac:dyDescent="0.25">
      <c r="O655" s="24"/>
      <c r="P655" s="24"/>
      <c r="Q655" s="24"/>
      <c r="R655" s="25"/>
      <c r="S655" s="25"/>
      <c r="T655" s="25"/>
    </row>
    <row r="656" spans="15:20" x14ac:dyDescent="0.25">
      <c r="O656" s="24"/>
      <c r="P656" s="24"/>
      <c r="Q656" s="24"/>
      <c r="R656" s="25"/>
      <c r="S656" s="25"/>
      <c r="T656" s="25"/>
    </row>
    <row r="657" spans="15:20" x14ac:dyDescent="0.25">
      <c r="O657" s="24"/>
      <c r="P657" s="24"/>
      <c r="Q657" s="24"/>
      <c r="R657" s="25"/>
      <c r="S657" s="25"/>
      <c r="T657" s="25"/>
    </row>
    <row r="658" spans="15:20" x14ac:dyDescent="0.25">
      <c r="O658" s="24"/>
      <c r="P658" s="24"/>
      <c r="Q658" s="24"/>
      <c r="R658" s="25"/>
      <c r="S658" s="25"/>
      <c r="T658" s="25"/>
    </row>
    <row r="659" spans="15:20" x14ac:dyDescent="0.25">
      <c r="O659" s="24"/>
      <c r="P659" s="24"/>
      <c r="Q659" s="24"/>
      <c r="R659" s="25"/>
      <c r="S659" s="25"/>
      <c r="T659" s="25"/>
    </row>
    <row r="660" spans="15:20" x14ac:dyDescent="0.25">
      <c r="O660" s="24"/>
      <c r="P660" s="24"/>
      <c r="Q660" s="24"/>
      <c r="R660" s="25"/>
      <c r="S660" s="25"/>
      <c r="T660" s="25"/>
    </row>
    <row r="661" spans="15:20" x14ac:dyDescent="0.25">
      <c r="O661" s="24"/>
      <c r="P661" s="24"/>
      <c r="Q661" s="24"/>
      <c r="R661" s="25"/>
      <c r="S661" s="25"/>
      <c r="T661" s="25"/>
    </row>
    <row r="662" spans="15:20" x14ac:dyDescent="0.25">
      <c r="O662" s="24"/>
      <c r="P662" s="24"/>
      <c r="Q662" s="24"/>
      <c r="R662" s="25"/>
      <c r="S662" s="25"/>
      <c r="T662" s="25"/>
    </row>
    <row r="663" spans="15:20" x14ac:dyDescent="0.25">
      <c r="O663" s="24"/>
      <c r="P663" s="24"/>
      <c r="Q663" s="24"/>
      <c r="R663" s="25"/>
      <c r="S663" s="25"/>
      <c r="T663" s="25"/>
    </row>
    <row r="664" spans="15:20" x14ac:dyDescent="0.25">
      <c r="O664" s="24"/>
      <c r="P664" s="24"/>
      <c r="Q664" s="24"/>
      <c r="R664" s="25"/>
      <c r="S664" s="25"/>
      <c r="T664" s="25"/>
    </row>
    <row r="665" spans="15:20" x14ac:dyDescent="0.25">
      <c r="O665" s="24"/>
      <c r="P665" s="24"/>
      <c r="Q665" s="24"/>
      <c r="R665" s="25"/>
      <c r="S665" s="25"/>
      <c r="T665" s="25"/>
    </row>
    <row r="666" spans="15:20" x14ac:dyDescent="0.25">
      <c r="O666" s="24"/>
      <c r="P666" s="24"/>
      <c r="Q666" s="24"/>
      <c r="R666" s="25"/>
      <c r="S666" s="25"/>
      <c r="T666" s="25"/>
    </row>
    <row r="667" spans="15:20" x14ac:dyDescent="0.25">
      <c r="O667" s="24"/>
      <c r="P667" s="24"/>
      <c r="Q667" s="24"/>
      <c r="R667" s="25"/>
      <c r="S667" s="25"/>
      <c r="T667" s="25"/>
    </row>
    <row r="668" spans="15:20" x14ac:dyDescent="0.25">
      <c r="O668" s="24"/>
      <c r="P668" s="24"/>
      <c r="Q668" s="24"/>
      <c r="R668" s="25"/>
      <c r="S668" s="25"/>
      <c r="T668" s="25"/>
    </row>
    <row r="669" spans="15:20" x14ac:dyDescent="0.25">
      <c r="O669" s="24"/>
      <c r="P669" s="24"/>
      <c r="Q669" s="24"/>
      <c r="R669" s="25"/>
      <c r="S669" s="25"/>
      <c r="T669" s="25"/>
    </row>
    <row r="670" spans="15:20" x14ac:dyDescent="0.25">
      <c r="O670" s="24"/>
      <c r="P670" s="24"/>
      <c r="Q670" s="24"/>
      <c r="R670" s="25"/>
      <c r="S670" s="25"/>
      <c r="T670" s="25"/>
    </row>
    <row r="671" spans="15:20" x14ac:dyDescent="0.25">
      <c r="O671" s="24"/>
      <c r="P671" s="24"/>
      <c r="Q671" s="24"/>
      <c r="R671" s="25"/>
      <c r="S671" s="25"/>
      <c r="T671" s="25"/>
    </row>
    <row r="672" spans="15:20" x14ac:dyDescent="0.25">
      <c r="O672" s="24"/>
      <c r="P672" s="24"/>
      <c r="Q672" s="24"/>
      <c r="R672" s="25"/>
      <c r="S672" s="25"/>
      <c r="T672" s="25"/>
    </row>
    <row r="673" spans="15:20" x14ac:dyDescent="0.25">
      <c r="O673" s="24"/>
      <c r="P673" s="24"/>
      <c r="Q673" s="24"/>
      <c r="R673" s="25"/>
      <c r="S673" s="25"/>
      <c r="T673" s="25"/>
    </row>
    <row r="674" spans="15:20" x14ac:dyDescent="0.25">
      <c r="O674" s="24"/>
      <c r="P674" s="24"/>
      <c r="Q674" s="24"/>
      <c r="R674" s="25"/>
      <c r="S674" s="25"/>
      <c r="T674" s="25"/>
    </row>
    <row r="675" spans="15:20" x14ac:dyDescent="0.25">
      <c r="O675" s="24"/>
      <c r="P675" s="24"/>
      <c r="Q675" s="24"/>
      <c r="R675" s="25"/>
      <c r="S675" s="25"/>
      <c r="T675" s="25"/>
    </row>
    <row r="676" spans="15:20" x14ac:dyDescent="0.25">
      <c r="O676" s="24"/>
      <c r="P676" s="24"/>
      <c r="Q676" s="24"/>
      <c r="R676" s="25"/>
      <c r="S676" s="25"/>
      <c r="T676" s="25"/>
    </row>
    <row r="677" spans="15:20" x14ac:dyDescent="0.25">
      <c r="O677" s="24"/>
      <c r="P677" s="24"/>
      <c r="Q677" s="24"/>
      <c r="R677" s="25"/>
      <c r="S677" s="25"/>
      <c r="T677" s="25"/>
    </row>
    <row r="678" spans="15:20" x14ac:dyDescent="0.25">
      <c r="O678" s="24"/>
      <c r="P678" s="24"/>
      <c r="Q678" s="24"/>
      <c r="R678" s="25"/>
      <c r="S678" s="25"/>
      <c r="T678" s="25"/>
    </row>
    <row r="679" spans="15:20" x14ac:dyDescent="0.25">
      <c r="O679" s="24"/>
      <c r="P679" s="24"/>
      <c r="Q679" s="24"/>
      <c r="R679" s="25"/>
      <c r="S679" s="25"/>
      <c r="T679" s="25"/>
    </row>
    <row r="680" spans="15:20" x14ac:dyDescent="0.25">
      <c r="O680" s="24"/>
      <c r="P680" s="24"/>
      <c r="Q680" s="24"/>
      <c r="R680" s="25"/>
      <c r="S680" s="25"/>
      <c r="T680" s="25"/>
    </row>
    <row r="681" spans="15:20" x14ac:dyDescent="0.25">
      <c r="O681" s="24"/>
      <c r="P681" s="24"/>
      <c r="Q681" s="24"/>
      <c r="R681" s="25"/>
      <c r="S681" s="25"/>
      <c r="T681" s="25"/>
    </row>
    <row r="682" spans="15:20" x14ac:dyDescent="0.25">
      <c r="O682" s="24"/>
      <c r="P682" s="24"/>
      <c r="Q682" s="24"/>
      <c r="R682" s="25"/>
      <c r="S682" s="25"/>
      <c r="T682" s="25"/>
    </row>
    <row r="683" spans="15:20" x14ac:dyDescent="0.25">
      <c r="O683" s="24"/>
      <c r="P683" s="24"/>
      <c r="Q683" s="24"/>
      <c r="R683" s="25"/>
      <c r="S683" s="25"/>
      <c r="T683" s="25"/>
    </row>
    <row r="684" spans="15:20" x14ac:dyDescent="0.25">
      <c r="O684" s="24"/>
      <c r="P684" s="24"/>
      <c r="Q684" s="24"/>
      <c r="R684" s="25"/>
      <c r="S684" s="25"/>
      <c r="T684" s="25"/>
    </row>
    <row r="685" spans="15:20" x14ac:dyDescent="0.25">
      <c r="O685" s="24"/>
      <c r="P685" s="24"/>
      <c r="Q685" s="24"/>
      <c r="R685" s="25"/>
      <c r="S685" s="25"/>
      <c r="T685" s="25"/>
    </row>
    <row r="686" spans="15:20" x14ac:dyDescent="0.25">
      <c r="O686" s="24"/>
      <c r="P686" s="24"/>
      <c r="Q686" s="24"/>
      <c r="R686" s="25"/>
      <c r="S686" s="25"/>
      <c r="T686" s="25"/>
    </row>
    <row r="687" spans="15:20" x14ac:dyDescent="0.25">
      <c r="O687" s="24"/>
      <c r="P687" s="24"/>
      <c r="Q687" s="24"/>
      <c r="R687" s="25"/>
      <c r="S687" s="25"/>
      <c r="T687" s="25"/>
    </row>
    <row r="688" spans="15:20" x14ac:dyDescent="0.25">
      <c r="O688" s="24"/>
      <c r="P688" s="24"/>
      <c r="Q688" s="24"/>
      <c r="R688" s="25"/>
      <c r="S688" s="25"/>
      <c r="T688" s="25"/>
    </row>
    <row r="689" spans="15:20" x14ac:dyDescent="0.25">
      <c r="O689" s="24"/>
      <c r="P689" s="24"/>
      <c r="Q689" s="24"/>
      <c r="R689" s="25"/>
      <c r="S689" s="25"/>
      <c r="T689" s="25"/>
    </row>
    <row r="690" spans="15:20" x14ac:dyDescent="0.25">
      <c r="O690" s="24"/>
      <c r="P690" s="24"/>
      <c r="Q690" s="24"/>
      <c r="R690" s="25"/>
      <c r="S690" s="25"/>
      <c r="T690" s="25"/>
    </row>
    <row r="691" spans="15:20" x14ac:dyDescent="0.25">
      <c r="O691" s="24"/>
      <c r="P691" s="24"/>
      <c r="Q691" s="24"/>
      <c r="R691" s="25"/>
      <c r="S691" s="25"/>
      <c r="T691" s="25"/>
    </row>
    <row r="692" spans="15:20" x14ac:dyDescent="0.25">
      <c r="O692" s="24"/>
      <c r="P692" s="24"/>
      <c r="Q692" s="24"/>
      <c r="R692" s="25"/>
      <c r="S692" s="25"/>
      <c r="T692" s="25"/>
    </row>
    <row r="693" spans="15:20" x14ac:dyDescent="0.25">
      <c r="O693" s="24"/>
      <c r="P693" s="24"/>
      <c r="Q693" s="24"/>
      <c r="R693" s="25"/>
      <c r="S693" s="25"/>
      <c r="T693" s="25"/>
    </row>
    <row r="694" spans="15:20" x14ac:dyDescent="0.25">
      <c r="O694" s="24"/>
      <c r="P694" s="24"/>
      <c r="Q694" s="24"/>
      <c r="R694" s="25"/>
      <c r="S694" s="25"/>
      <c r="T694" s="25"/>
    </row>
    <row r="695" spans="15:20" x14ac:dyDescent="0.25">
      <c r="O695" s="24"/>
      <c r="P695" s="24"/>
      <c r="Q695" s="24"/>
      <c r="R695" s="25"/>
      <c r="S695" s="25"/>
      <c r="T695" s="25"/>
    </row>
    <row r="696" spans="15:20" x14ac:dyDescent="0.25">
      <c r="O696" s="24"/>
      <c r="P696" s="24"/>
      <c r="Q696" s="24"/>
      <c r="R696" s="25"/>
      <c r="S696" s="25"/>
      <c r="T696" s="25"/>
    </row>
    <row r="697" spans="15:20" x14ac:dyDescent="0.25">
      <c r="O697" s="24"/>
      <c r="P697" s="24"/>
      <c r="Q697" s="24"/>
      <c r="R697" s="25"/>
      <c r="S697" s="25"/>
      <c r="T697" s="25"/>
    </row>
    <row r="698" spans="15:20" x14ac:dyDescent="0.25">
      <c r="O698" s="24"/>
      <c r="P698" s="24"/>
      <c r="Q698" s="24"/>
      <c r="R698" s="25"/>
      <c r="S698" s="25"/>
      <c r="T698" s="25"/>
    </row>
    <row r="699" spans="15:20" x14ac:dyDescent="0.25">
      <c r="O699" s="24"/>
      <c r="P699" s="24"/>
      <c r="Q699" s="24"/>
      <c r="R699" s="25"/>
      <c r="S699" s="25"/>
      <c r="T699" s="25"/>
    </row>
    <row r="700" spans="15:20" x14ac:dyDescent="0.25">
      <c r="O700" s="24"/>
      <c r="P700" s="24"/>
      <c r="Q700" s="24"/>
      <c r="R700" s="25"/>
      <c r="S700" s="25"/>
      <c r="T700" s="25"/>
    </row>
    <row r="701" spans="15:20" x14ac:dyDescent="0.25">
      <c r="O701" s="24"/>
      <c r="P701" s="24"/>
      <c r="Q701" s="24"/>
      <c r="R701" s="25"/>
      <c r="S701" s="25"/>
      <c r="T701" s="25"/>
    </row>
    <row r="702" spans="15:20" x14ac:dyDescent="0.25">
      <c r="O702" s="24"/>
      <c r="P702" s="24"/>
      <c r="Q702" s="24"/>
      <c r="R702" s="25"/>
      <c r="S702" s="25"/>
      <c r="T702" s="25"/>
    </row>
    <row r="703" spans="15:20" x14ac:dyDescent="0.25">
      <c r="O703" s="24"/>
      <c r="P703" s="24"/>
      <c r="Q703" s="24"/>
      <c r="R703" s="25"/>
      <c r="S703" s="25"/>
      <c r="T703" s="25"/>
    </row>
    <row r="704" spans="15:20" x14ac:dyDescent="0.25">
      <c r="O704" s="24"/>
      <c r="P704" s="24"/>
      <c r="Q704" s="24"/>
      <c r="R704" s="25"/>
      <c r="S704" s="25"/>
      <c r="T704" s="25"/>
    </row>
    <row r="705" spans="15:20" x14ac:dyDescent="0.25">
      <c r="O705" s="24"/>
      <c r="P705" s="24"/>
      <c r="Q705" s="24"/>
      <c r="R705" s="25"/>
      <c r="S705" s="25"/>
      <c r="T705" s="25"/>
    </row>
    <row r="706" spans="15:20" x14ac:dyDescent="0.25">
      <c r="O706" s="24"/>
      <c r="P706" s="24"/>
      <c r="Q706" s="24"/>
      <c r="R706" s="25"/>
      <c r="S706" s="25"/>
      <c r="T706" s="25"/>
    </row>
    <row r="707" spans="15:20" x14ac:dyDescent="0.25">
      <c r="O707" s="24"/>
      <c r="P707" s="24"/>
      <c r="Q707" s="24"/>
      <c r="R707" s="25"/>
      <c r="S707" s="25"/>
      <c r="T707" s="25"/>
    </row>
    <row r="708" spans="15:20" x14ac:dyDescent="0.25">
      <c r="O708" s="24"/>
      <c r="P708" s="24"/>
      <c r="Q708" s="24"/>
      <c r="R708" s="25"/>
      <c r="S708" s="25"/>
      <c r="T708" s="25"/>
    </row>
    <row r="709" spans="15:20" x14ac:dyDescent="0.25">
      <c r="O709" s="24"/>
      <c r="P709" s="24"/>
      <c r="Q709" s="24"/>
      <c r="R709" s="25"/>
      <c r="S709" s="25"/>
      <c r="T709" s="25"/>
    </row>
    <row r="710" spans="15:20" x14ac:dyDescent="0.25">
      <c r="O710" s="24"/>
      <c r="P710" s="24"/>
      <c r="Q710" s="24"/>
      <c r="R710" s="25"/>
      <c r="S710" s="25"/>
      <c r="T710" s="25"/>
    </row>
    <row r="711" spans="15:20" x14ac:dyDescent="0.25">
      <c r="O711" s="24"/>
      <c r="P711" s="24"/>
      <c r="Q711" s="24"/>
      <c r="R711" s="25"/>
      <c r="S711" s="25"/>
      <c r="T711" s="25"/>
    </row>
    <row r="712" spans="15:20" x14ac:dyDescent="0.25">
      <c r="O712" s="24"/>
      <c r="P712" s="24"/>
      <c r="Q712" s="24"/>
      <c r="R712" s="25"/>
      <c r="S712" s="25"/>
      <c r="T712" s="25"/>
    </row>
    <row r="713" spans="15:20" x14ac:dyDescent="0.25">
      <c r="O713" s="24"/>
      <c r="P713" s="24"/>
      <c r="Q713" s="24"/>
      <c r="R713" s="25"/>
      <c r="S713" s="25"/>
      <c r="T713" s="25"/>
    </row>
    <row r="714" spans="15:20" x14ac:dyDescent="0.25">
      <c r="O714" s="24"/>
      <c r="P714" s="24"/>
      <c r="Q714" s="24"/>
      <c r="R714" s="25"/>
      <c r="S714" s="25"/>
      <c r="T714" s="25"/>
    </row>
    <row r="715" spans="15:20" x14ac:dyDescent="0.25">
      <c r="O715" s="24"/>
      <c r="P715" s="24"/>
      <c r="Q715" s="24"/>
      <c r="R715" s="25"/>
      <c r="S715" s="25"/>
      <c r="T715" s="25"/>
    </row>
    <row r="716" spans="15:20" x14ac:dyDescent="0.25">
      <c r="O716" s="24"/>
      <c r="P716" s="24"/>
      <c r="Q716" s="24"/>
      <c r="R716" s="25"/>
      <c r="S716" s="25"/>
      <c r="T716" s="25"/>
    </row>
    <row r="717" spans="15:20" x14ac:dyDescent="0.25">
      <c r="O717" s="24"/>
      <c r="P717" s="24"/>
      <c r="Q717" s="24"/>
      <c r="R717" s="25"/>
      <c r="S717" s="25"/>
      <c r="T717" s="25"/>
    </row>
    <row r="718" spans="15:20" x14ac:dyDescent="0.25">
      <c r="O718" s="24"/>
      <c r="P718" s="24"/>
      <c r="Q718" s="24"/>
      <c r="R718" s="25"/>
      <c r="S718" s="25"/>
      <c r="T718" s="25"/>
    </row>
    <row r="719" spans="15:20" x14ac:dyDescent="0.25">
      <c r="O719" s="24"/>
      <c r="P719" s="24"/>
      <c r="Q719" s="24"/>
      <c r="R719" s="25"/>
      <c r="S719" s="25"/>
      <c r="T719" s="25"/>
    </row>
    <row r="720" spans="15:20" x14ac:dyDescent="0.25">
      <c r="O720" s="24"/>
      <c r="P720" s="24"/>
      <c r="Q720" s="24"/>
      <c r="R720" s="25"/>
      <c r="S720" s="25"/>
      <c r="T720" s="25"/>
    </row>
    <row r="721" spans="15:20" x14ac:dyDescent="0.25">
      <c r="O721" s="24"/>
      <c r="P721" s="24"/>
      <c r="Q721" s="24"/>
      <c r="R721" s="25"/>
      <c r="S721" s="25"/>
      <c r="T721" s="25"/>
    </row>
    <row r="722" spans="15:20" x14ac:dyDescent="0.25">
      <c r="O722" s="24"/>
      <c r="P722" s="24"/>
      <c r="Q722" s="24"/>
      <c r="R722" s="25"/>
      <c r="S722" s="25"/>
      <c r="T722" s="25"/>
    </row>
    <row r="723" spans="15:20" x14ac:dyDescent="0.25">
      <c r="O723" s="24"/>
      <c r="P723" s="24"/>
      <c r="Q723" s="24"/>
      <c r="R723" s="25"/>
      <c r="S723" s="25"/>
      <c r="T723" s="25"/>
    </row>
    <row r="724" spans="15:20" x14ac:dyDescent="0.25">
      <c r="O724" s="24"/>
      <c r="P724" s="24"/>
      <c r="Q724" s="24"/>
      <c r="R724" s="25"/>
      <c r="S724" s="25"/>
      <c r="T724" s="25"/>
    </row>
    <row r="725" spans="15:20" x14ac:dyDescent="0.25">
      <c r="O725" s="24"/>
      <c r="P725" s="24"/>
      <c r="Q725" s="24"/>
      <c r="R725" s="25"/>
      <c r="S725" s="25"/>
      <c r="T725" s="25"/>
    </row>
    <row r="726" spans="15:20" x14ac:dyDescent="0.25">
      <c r="O726" s="24"/>
      <c r="P726" s="24"/>
      <c r="Q726" s="24"/>
      <c r="R726" s="25"/>
      <c r="S726" s="25"/>
      <c r="T726" s="25"/>
    </row>
    <row r="727" spans="15:20" x14ac:dyDescent="0.25">
      <c r="O727" s="24"/>
      <c r="P727" s="24"/>
      <c r="Q727" s="24"/>
      <c r="R727" s="25"/>
      <c r="S727" s="25"/>
      <c r="T727" s="25"/>
    </row>
    <row r="728" spans="15:20" x14ac:dyDescent="0.25">
      <c r="O728" s="24"/>
      <c r="P728" s="24"/>
      <c r="Q728" s="24"/>
      <c r="R728" s="25"/>
      <c r="S728" s="25"/>
      <c r="T728" s="25"/>
    </row>
    <row r="729" spans="15:20" x14ac:dyDescent="0.25">
      <c r="O729" s="24"/>
      <c r="P729" s="24"/>
      <c r="Q729" s="24"/>
      <c r="R729" s="25"/>
      <c r="S729" s="25"/>
      <c r="T729" s="25"/>
    </row>
    <row r="730" spans="15:20" x14ac:dyDescent="0.25">
      <c r="O730" s="24"/>
      <c r="P730" s="24"/>
      <c r="Q730" s="24"/>
      <c r="R730" s="25"/>
      <c r="S730" s="25"/>
      <c r="T730" s="25"/>
    </row>
    <row r="731" spans="15:20" x14ac:dyDescent="0.25">
      <c r="O731" s="24"/>
      <c r="P731" s="24"/>
      <c r="Q731" s="24"/>
      <c r="R731" s="25"/>
      <c r="S731" s="25"/>
      <c r="T731" s="25"/>
    </row>
    <row r="732" spans="15:20" x14ac:dyDescent="0.25">
      <c r="O732" s="24"/>
      <c r="P732" s="24"/>
      <c r="Q732" s="24"/>
      <c r="R732" s="25"/>
      <c r="S732" s="25"/>
      <c r="T732" s="25"/>
    </row>
    <row r="733" spans="15:20" x14ac:dyDescent="0.25">
      <c r="O733" s="24"/>
      <c r="P733" s="24"/>
      <c r="Q733" s="24"/>
      <c r="R733" s="25"/>
      <c r="S733" s="25"/>
      <c r="T733" s="25"/>
    </row>
    <row r="734" spans="15:20" x14ac:dyDescent="0.25">
      <c r="O734" s="24"/>
      <c r="P734" s="24"/>
      <c r="Q734" s="24"/>
      <c r="R734" s="25"/>
      <c r="S734" s="25"/>
      <c r="T734" s="25"/>
    </row>
    <row r="735" spans="15:20" x14ac:dyDescent="0.25">
      <c r="O735" s="24"/>
      <c r="P735" s="24"/>
      <c r="Q735" s="24"/>
      <c r="R735" s="25"/>
      <c r="S735" s="25"/>
      <c r="T735" s="25"/>
    </row>
    <row r="736" spans="15:20" x14ac:dyDescent="0.25">
      <c r="O736" s="24"/>
      <c r="P736" s="24"/>
      <c r="Q736" s="24"/>
      <c r="R736" s="25"/>
      <c r="S736" s="25"/>
      <c r="T736" s="25"/>
    </row>
    <row r="737" spans="15:20" x14ac:dyDescent="0.25">
      <c r="O737" s="24"/>
      <c r="P737" s="24"/>
      <c r="Q737" s="24"/>
      <c r="R737" s="25"/>
      <c r="S737" s="25"/>
      <c r="T737" s="25"/>
    </row>
    <row r="738" spans="15:20" x14ac:dyDescent="0.25">
      <c r="O738" s="24"/>
      <c r="P738" s="24"/>
      <c r="Q738" s="24"/>
      <c r="R738" s="25"/>
      <c r="S738" s="25"/>
      <c r="T738" s="25"/>
    </row>
    <row r="739" spans="15:20" x14ac:dyDescent="0.25">
      <c r="O739" s="24"/>
      <c r="P739" s="24"/>
      <c r="Q739" s="24"/>
      <c r="R739" s="25"/>
      <c r="S739" s="25"/>
      <c r="T739" s="25"/>
    </row>
    <row r="740" spans="15:20" x14ac:dyDescent="0.25">
      <c r="O740" s="24"/>
      <c r="P740" s="24"/>
      <c r="Q740" s="24"/>
      <c r="R740" s="25"/>
      <c r="S740" s="25"/>
      <c r="T740" s="25"/>
    </row>
    <row r="741" spans="15:20" x14ac:dyDescent="0.25">
      <c r="O741" s="24"/>
      <c r="P741" s="24"/>
      <c r="Q741" s="24"/>
      <c r="R741" s="25"/>
      <c r="S741" s="25"/>
      <c r="T741" s="25"/>
    </row>
    <row r="742" spans="15:20" x14ac:dyDescent="0.25">
      <c r="O742" s="24"/>
      <c r="P742" s="24"/>
      <c r="Q742" s="24"/>
      <c r="R742" s="25"/>
      <c r="S742" s="25"/>
      <c r="T742" s="25"/>
    </row>
    <row r="743" spans="15:20" x14ac:dyDescent="0.25">
      <c r="O743" s="24"/>
      <c r="P743" s="24"/>
      <c r="Q743" s="24"/>
      <c r="R743" s="25"/>
      <c r="S743" s="25"/>
      <c r="T743" s="25"/>
    </row>
    <row r="744" spans="15:20" x14ac:dyDescent="0.25">
      <c r="O744" s="24"/>
      <c r="P744" s="24"/>
      <c r="Q744" s="24"/>
      <c r="R744" s="25"/>
      <c r="S744" s="25"/>
      <c r="T744" s="25"/>
    </row>
    <row r="745" spans="15:20" x14ac:dyDescent="0.25">
      <c r="O745" s="24"/>
      <c r="P745" s="24"/>
      <c r="Q745" s="24"/>
      <c r="R745" s="25"/>
      <c r="S745" s="25"/>
      <c r="T745" s="25"/>
    </row>
    <row r="746" spans="15:20" x14ac:dyDescent="0.25">
      <c r="O746" s="24"/>
      <c r="P746" s="24"/>
      <c r="Q746" s="24"/>
      <c r="R746" s="25"/>
      <c r="S746" s="25"/>
      <c r="T746" s="25"/>
    </row>
    <row r="747" spans="15:20" x14ac:dyDescent="0.25">
      <c r="O747" s="24"/>
      <c r="P747" s="24"/>
      <c r="Q747" s="24"/>
      <c r="R747" s="25"/>
      <c r="S747" s="25"/>
      <c r="T747" s="25"/>
    </row>
    <row r="748" spans="15:20" x14ac:dyDescent="0.25">
      <c r="O748" s="24"/>
      <c r="P748" s="24"/>
      <c r="Q748" s="24"/>
      <c r="R748" s="25"/>
      <c r="S748" s="25"/>
      <c r="T748" s="25"/>
    </row>
    <row r="749" spans="15:20" x14ac:dyDescent="0.25">
      <c r="O749" s="24"/>
      <c r="P749" s="24"/>
      <c r="Q749" s="24"/>
      <c r="R749" s="25"/>
      <c r="S749" s="25"/>
      <c r="T749" s="25"/>
    </row>
    <row r="750" spans="15:20" x14ac:dyDescent="0.25">
      <c r="O750" s="24"/>
      <c r="P750" s="24"/>
      <c r="Q750" s="24"/>
      <c r="R750" s="25"/>
      <c r="S750" s="25"/>
      <c r="T750" s="25"/>
    </row>
    <row r="751" spans="15:20" x14ac:dyDescent="0.25">
      <c r="O751" s="24"/>
      <c r="P751" s="24"/>
      <c r="Q751" s="24"/>
      <c r="R751" s="25"/>
      <c r="S751" s="25"/>
      <c r="T751" s="25"/>
    </row>
    <row r="752" spans="15:20" x14ac:dyDescent="0.25">
      <c r="O752" s="24"/>
      <c r="P752" s="24"/>
      <c r="Q752" s="24"/>
      <c r="R752" s="25"/>
      <c r="S752" s="25"/>
      <c r="T752" s="25"/>
    </row>
    <row r="753" spans="15:20" x14ac:dyDescent="0.25">
      <c r="O753" s="24"/>
      <c r="P753" s="24"/>
      <c r="Q753" s="24"/>
      <c r="R753" s="25"/>
      <c r="S753" s="25"/>
      <c r="T753" s="25"/>
    </row>
    <row r="754" spans="15:20" x14ac:dyDescent="0.25">
      <c r="O754" s="24"/>
      <c r="P754" s="24"/>
      <c r="Q754" s="24"/>
      <c r="R754" s="25"/>
      <c r="S754" s="25"/>
      <c r="T754" s="25"/>
    </row>
    <row r="755" spans="15:20" x14ac:dyDescent="0.25">
      <c r="O755" s="24"/>
      <c r="P755" s="24"/>
      <c r="Q755" s="24"/>
      <c r="R755" s="25"/>
      <c r="S755" s="25"/>
      <c r="T755" s="25"/>
    </row>
    <row r="756" spans="15:20" x14ac:dyDescent="0.25">
      <c r="O756" s="24"/>
      <c r="P756" s="24"/>
      <c r="Q756" s="24"/>
      <c r="R756" s="25"/>
      <c r="S756" s="25"/>
      <c r="T756" s="25"/>
    </row>
    <row r="757" spans="15:20" x14ac:dyDescent="0.25">
      <c r="O757" s="24"/>
      <c r="P757" s="24"/>
      <c r="Q757" s="24"/>
      <c r="R757" s="25"/>
      <c r="S757" s="25"/>
      <c r="T757" s="25"/>
    </row>
    <row r="758" spans="15:20" x14ac:dyDescent="0.25">
      <c r="O758" s="24"/>
      <c r="P758" s="24"/>
      <c r="Q758" s="24"/>
      <c r="R758" s="25"/>
      <c r="S758" s="25"/>
      <c r="T758" s="25"/>
    </row>
    <row r="759" spans="15:20" x14ac:dyDescent="0.25">
      <c r="O759" s="24"/>
      <c r="P759" s="24"/>
      <c r="Q759" s="24"/>
      <c r="R759" s="25"/>
      <c r="S759" s="25"/>
      <c r="T759" s="25"/>
    </row>
    <row r="760" spans="15:20" x14ac:dyDescent="0.25">
      <c r="O760" s="24"/>
      <c r="P760" s="24"/>
      <c r="Q760" s="24"/>
      <c r="R760" s="25"/>
      <c r="S760" s="25"/>
      <c r="T760" s="25"/>
    </row>
    <row r="761" spans="15:20" x14ac:dyDescent="0.25">
      <c r="O761" s="24"/>
      <c r="P761" s="24"/>
      <c r="Q761" s="24"/>
      <c r="R761" s="25"/>
      <c r="S761" s="25"/>
      <c r="T761" s="25"/>
    </row>
    <row r="762" spans="15:20" x14ac:dyDescent="0.25">
      <c r="O762" s="24"/>
      <c r="P762" s="24"/>
      <c r="Q762" s="24"/>
      <c r="R762" s="25"/>
      <c r="S762" s="25"/>
      <c r="T762" s="25"/>
    </row>
    <row r="763" spans="15:20" x14ac:dyDescent="0.25">
      <c r="O763" s="24"/>
      <c r="P763" s="24"/>
      <c r="Q763" s="24"/>
      <c r="R763" s="25"/>
      <c r="S763" s="25"/>
      <c r="T763" s="25"/>
    </row>
    <row r="764" spans="15:20" x14ac:dyDescent="0.25">
      <c r="O764" s="24"/>
      <c r="P764" s="24"/>
      <c r="Q764" s="24"/>
      <c r="R764" s="25"/>
      <c r="S764" s="25"/>
      <c r="T764" s="25"/>
    </row>
    <row r="765" spans="15:20" x14ac:dyDescent="0.25">
      <c r="O765" s="24"/>
      <c r="P765" s="24"/>
      <c r="Q765" s="24"/>
      <c r="R765" s="25"/>
      <c r="S765" s="25"/>
      <c r="T765" s="25"/>
    </row>
    <row r="766" spans="15:20" x14ac:dyDescent="0.25">
      <c r="O766" s="24"/>
      <c r="P766" s="24"/>
      <c r="Q766" s="24"/>
      <c r="R766" s="25"/>
      <c r="S766" s="25"/>
      <c r="T766" s="25"/>
    </row>
    <row r="767" spans="15:20" x14ac:dyDescent="0.25">
      <c r="O767" s="24"/>
      <c r="P767" s="24"/>
      <c r="Q767" s="24"/>
      <c r="R767" s="25"/>
      <c r="S767" s="25"/>
      <c r="T767" s="25"/>
    </row>
    <row r="768" spans="15:20" x14ac:dyDescent="0.25">
      <c r="O768" s="24"/>
      <c r="P768" s="24"/>
      <c r="Q768" s="24"/>
      <c r="R768" s="25"/>
      <c r="S768" s="25"/>
      <c r="T768" s="25"/>
    </row>
    <row r="769" spans="15:20" x14ac:dyDescent="0.25">
      <c r="O769" s="24"/>
      <c r="P769" s="24"/>
      <c r="Q769" s="24"/>
      <c r="R769" s="25"/>
      <c r="S769" s="25"/>
      <c r="T769" s="25"/>
    </row>
    <row r="770" spans="15:20" x14ac:dyDescent="0.25">
      <c r="O770" s="24"/>
      <c r="P770" s="24"/>
      <c r="Q770" s="24"/>
      <c r="R770" s="25"/>
      <c r="S770" s="25"/>
      <c r="T770" s="25"/>
    </row>
    <row r="771" spans="15:20" x14ac:dyDescent="0.25">
      <c r="O771" s="24"/>
      <c r="P771" s="24"/>
      <c r="Q771" s="24"/>
      <c r="R771" s="25"/>
      <c r="S771" s="25"/>
      <c r="T771" s="25"/>
    </row>
    <row r="772" spans="15:20" x14ac:dyDescent="0.25">
      <c r="O772" s="24"/>
      <c r="P772" s="24"/>
      <c r="Q772" s="24"/>
      <c r="R772" s="25"/>
      <c r="S772" s="25"/>
      <c r="T772" s="25"/>
    </row>
    <row r="773" spans="15:20" x14ac:dyDescent="0.25">
      <c r="O773" s="24"/>
      <c r="P773" s="24"/>
      <c r="Q773" s="24"/>
      <c r="R773" s="25"/>
      <c r="S773" s="25"/>
      <c r="T773" s="25"/>
    </row>
    <row r="774" spans="15:20" x14ac:dyDescent="0.25">
      <c r="O774" s="24"/>
      <c r="P774" s="24"/>
      <c r="Q774" s="24"/>
      <c r="R774" s="25"/>
      <c r="S774" s="25"/>
      <c r="T774" s="25"/>
    </row>
    <row r="775" spans="15:20" x14ac:dyDescent="0.25">
      <c r="O775" s="24"/>
      <c r="P775" s="24"/>
      <c r="Q775" s="24"/>
      <c r="R775" s="25"/>
      <c r="S775" s="25"/>
      <c r="T775" s="25"/>
    </row>
    <row r="776" spans="15:20" x14ac:dyDescent="0.25">
      <c r="O776" s="24"/>
      <c r="P776" s="24"/>
      <c r="Q776" s="24"/>
      <c r="R776" s="25"/>
      <c r="S776" s="25"/>
      <c r="T776" s="25"/>
    </row>
    <row r="777" spans="15:20" x14ac:dyDescent="0.25">
      <c r="O777" s="24"/>
      <c r="P777" s="24"/>
      <c r="Q777" s="24"/>
      <c r="R777" s="25"/>
      <c r="S777" s="25"/>
      <c r="T777" s="25"/>
    </row>
    <row r="778" spans="15:20" x14ac:dyDescent="0.25">
      <c r="O778" s="24"/>
      <c r="P778" s="24"/>
      <c r="Q778" s="24"/>
      <c r="R778" s="25"/>
      <c r="S778" s="25"/>
      <c r="T778" s="25"/>
    </row>
    <row r="779" spans="15:20" x14ac:dyDescent="0.25">
      <c r="O779" s="24"/>
      <c r="P779" s="24"/>
      <c r="Q779" s="24"/>
      <c r="R779" s="25"/>
      <c r="S779" s="25"/>
      <c r="T779" s="25"/>
    </row>
    <row r="780" spans="15:20" x14ac:dyDescent="0.25">
      <c r="O780" s="24"/>
      <c r="P780" s="24"/>
      <c r="Q780" s="24"/>
      <c r="R780" s="25"/>
      <c r="S780" s="25"/>
      <c r="T780" s="25"/>
    </row>
    <row r="781" spans="15:20" x14ac:dyDescent="0.25">
      <c r="O781" s="24"/>
      <c r="P781" s="24"/>
      <c r="Q781" s="24"/>
      <c r="R781" s="25"/>
      <c r="S781" s="25"/>
      <c r="T781" s="25"/>
    </row>
    <row r="782" spans="15:20" x14ac:dyDescent="0.25">
      <c r="O782" s="24"/>
      <c r="P782" s="24"/>
      <c r="Q782" s="24"/>
      <c r="R782" s="25"/>
      <c r="S782" s="25"/>
      <c r="T782" s="25"/>
    </row>
    <row r="783" spans="15:20" x14ac:dyDescent="0.25">
      <c r="O783" s="24"/>
      <c r="P783" s="24"/>
      <c r="Q783" s="24"/>
      <c r="R783" s="25"/>
      <c r="S783" s="25"/>
      <c r="T783" s="25"/>
    </row>
    <row r="784" spans="15:20" x14ac:dyDescent="0.25">
      <c r="O784" s="24"/>
      <c r="P784" s="24"/>
      <c r="Q784" s="24"/>
      <c r="R784" s="25"/>
      <c r="S784" s="25"/>
      <c r="T784" s="25"/>
    </row>
    <row r="785" spans="15:20" x14ac:dyDescent="0.25">
      <c r="O785" s="24"/>
      <c r="P785" s="24"/>
      <c r="Q785" s="24"/>
      <c r="R785" s="25"/>
      <c r="S785" s="25"/>
      <c r="T785" s="25"/>
    </row>
    <row r="786" spans="15:20" x14ac:dyDescent="0.25">
      <c r="O786" s="24"/>
      <c r="P786" s="24"/>
      <c r="Q786" s="24"/>
      <c r="R786" s="25"/>
      <c r="S786" s="25"/>
      <c r="T786" s="25"/>
    </row>
    <row r="787" spans="15:20" x14ac:dyDescent="0.25">
      <c r="O787" s="24"/>
      <c r="P787" s="24"/>
      <c r="Q787" s="24"/>
      <c r="R787" s="25"/>
      <c r="S787" s="25"/>
      <c r="T787" s="25"/>
    </row>
    <row r="788" spans="15:20" x14ac:dyDescent="0.25">
      <c r="O788" s="24"/>
      <c r="P788" s="24"/>
      <c r="Q788" s="24"/>
      <c r="R788" s="25"/>
      <c r="S788" s="25"/>
      <c r="T788" s="25"/>
    </row>
    <row r="789" spans="15:20" x14ac:dyDescent="0.25">
      <c r="O789" s="24"/>
      <c r="P789" s="24"/>
      <c r="Q789" s="24"/>
      <c r="R789" s="25"/>
      <c r="S789" s="25"/>
      <c r="T789" s="25"/>
    </row>
    <row r="790" spans="15:20" x14ac:dyDescent="0.25">
      <c r="O790" s="24"/>
      <c r="P790" s="24"/>
      <c r="Q790" s="24"/>
      <c r="R790" s="25"/>
      <c r="S790" s="25"/>
      <c r="T790" s="25"/>
    </row>
    <row r="791" spans="15:20" x14ac:dyDescent="0.25">
      <c r="O791" s="24"/>
      <c r="P791" s="24"/>
      <c r="Q791" s="24"/>
      <c r="R791" s="25"/>
      <c r="S791" s="25"/>
      <c r="T791" s="25"/>
    </row>
    <row r="792" spans="15:20" x14ac:dyDescent="0.25">
      <c r="O792" s="24"/>
      <c r="P792" s="24"/>
      <c r="Q792" s="24"/>
      <c r="R792" s="25"/>
      <c r="S792" s="25"/>
      <c r="T792" s="25"/>
    </row>
    <row r="793" spans="15:20" x14ac:dyDescent="0.25">
      <c r="O793" s="24"/>
      <c r="P793" s="24"/>
      <c r="Q793" s="24"/>
      <c r="R793" s="25"/>
      <c r="S793" s="25"/>
      <c r="T793" s="25"/>
    </row>
    <row r="794" spans="15:20" x14ac:dyDescent="0.25">
      <c r="O794" s="24"/>
      <c r="P794" s="24"/>
      <c r="Q794" s="24"/>
      <c r="R794" s="25"/>
      <c r="S794" s="25"/>
      <c r="T794" s="25"/>
    </row>
    <row r="795" spans="15:20" x14ac:dyDescent="0.25">
      <c r="O795" s="24"/>
      <c r="P795" s="24"/>
      <c r="Q795" s="24"/>
      <c r="R795" s="25"/>
      <c r="S795" s="25"/>
      <c r="T795" s="25"/>
    </row>
    <row r="796" spans="15:20" x14ac:dyDescent="0.25">
      <c r="O796" s="24"/>
      <c r="P796" s="24"/>
      <c r="Q796" s="24"/>
      <c r="R796" s="25"/>
      <c r="S796" s="25"/>
      <c r="T796" s="25"/>
    </row>
    <row r="797" spans="15:20" x14ac:dyDescent="0.25">
      <c r="O797" s="24"/>
      <c r="P797" s="24"/>
      <c r="Q797" s="24"/>
      <c r="R797" s="25"/>
      <c r="S797" s="25"/>
      <c r="T797" s="25"/>
    </row>
    <row r="798" spans="15:20" x14ac:dyDescent="0.25">
      <c r="O798" s="24"/>
      <c r="P798" s="24"/>
      <c r="Q798" s="24"/>
      <c r="R798" s="25"/>
      <c r="S798" s="25"/>
      <c r="T798" s="25"/>
    </row>
    <row r="799" spans="15:20" x14ac:dyDescent="0.25">
      <c r="O799" s="24"/>
      <c r="P799" s="24"/>
      <c r="Q799" s="24"/>
      <c r="R799" s="25"/>
      <c r="S799" s="25"/>
      <c r="T799" s="25"/>
    </row>
    <row r="800" spans="15:20" x14ac:dyDescent="0.25">
      <c r="O800" s="24"/>
      <c r="P800" s="24"/>
      <c r="Q800" s="24"/>
      <c r="R800" s="25"/>
      <c r="S800" s="25"/>
      <c r="T800" s="25"/>
    </row>
    <row r="801" spans="15:20" x14ac:dyDescent="0.25">
      <c r="O801" s="24"/>
      <c r="P801" s="24"/>
      <c r="Q801" s="24"/>
      <c r="R801" s="25"/>
      <c r="S801" s="25"/>
      <c r="T801" s="25"/>
    </row>
    <row r="802" spans="15:20" x14ac:dyDescent="0.25">
      <c r="O802" s="24"/>
      <c r="P802" s="24"/>
      <c r="Q802" s="24"/>
      <c r="R802" s="25"/>
      <c r="S802" s="25"/>
      <c r="T802" s="25"/>
    </row>
    <row r="803" spans="15:20" x14ac:dyDescent="0.25">
      <c r="O803" s="24"/>
      <c r="P803" s="24"/>
      <c r="Q803" s="24"/>
      <c r="R803" s="25"/>
      <c r="S803" s="25"/>
      <c r="T803" s="25"/>
    </row>
    <row r="804" spans="15:20" x14ac:dyDescent="0.25">
      <c r="O804" s="24"/>
      <c r="P804" s="24"/>
      <c r="Q804" s="24"/>
      <c r="R804" s="25"/>
      <c r="S804" s="25"/>
      <c r="T804" s="25"/>
    </row>
    <row r="805" spans="15:20" x14ac:dyDescent="0.25">
      <c r="O805" s="24"/>
      <c r="P805" s="24"/>
      <c r="Q805" s="24"/>
      <c r="R805" s="25"/>
      <c r="S805" s="25"/>
      <c r="T805" s="25"/>
    </row>
  </sheetData>
  <sortState xmlns:xlrd2="http://schemas.microsoft.com/office/spreadsheetml/2017/richdata2" ref="Z5:AA38">
    <sortCondition ref="Z5:Z38"/>
  </sortState>
  <phoneticPr fontId="10" type="noConversion"/>
  <conditionalFormatting sqref="P169:T922 P2:U168">
    <cfRule type="cellIs" dxfId="26" priority="1" operator="greaterThan">
      <formula>0</formula>
    </cfRule>
    <cfRule type="cellIs" dxfId="25" priority="2" operator="lessThan">
      <formula>0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51C4B-D144-4885-BDE5-818BDE38FCFB}">
  <dimension ref="A1:L57"/>
  <sheetViews>
    <sheetView topLeftCell="A25" workbookViewId="0">
      <selection activeCell="L57" sqref="L1:L57"/>
    </sheetView>
  </sheetViews>
  <sheetFormatPr defaultRowHeight="15" x14ac:dyDescent="0.25"/>
  <cols>
    <col min="4" max="4" width="11" bestFit="1" customWidth="1"/>
    <col min="5" max="5" width="12.7109375" bestFit="1" customWidth="1"/>
    <col min="6" max="6" width="15.85546875" bestFit="1" customWidth="1"/>
    <col min="7" max="8" width="10.28515625" bestFit="1" customWidth="1"/>
    <col min="9" max="9" width="8.140625" bestFit="1" customWidth="1"/>
    <col min="10" max="10" width="11.7109375" bestFit="1" customWidth="1"/>
    <col min="11" max="11" width="11" bestFit="1" customWidth="1"/>
    <col min="12" max="12" width="8.140625" bestFit="1" customWidth="1"/>
  </cols>
  <sheetData>
    <row r="1" spans="1:12" x14ac:dyDescent="0.25">
      <c r="A1">
        <v>1</v>
      </c>
      <c r="B1">
        <v>81</v>
      </c>
      <c r="C1" t="s">
        <v>338</v>
      </c>
      <c r="D1" t="s">
        <v>137</v>
      </c>
      <c r="E1">
        <v>1985</v>
      </c>
      <c r="F1" t="s">
        <v>221</v>
      </c>
      <c r="G1" s="35" t="s">
        <v>14</v>
      </c>
      <c r="H1">
        <v>32.54</v>
      </c>
      <c r="J1" t="s">
        <v>338</v>
      </c>
      <c r="K1" t="s">
        <v>137</v>
      </c>
      <c r="L1" s="41">
        <v>8.3233796296296302E-3</v>
      </c>
    </row>
    <row r="2" spans="1:12" x14ac:dyDescent="0.25">
      <c r="A2">
        <v>2</v>
      </c>
      <c r="B2">
        <v>79</v>
      </c>
      <c r="C2" t="s">
        <v>12</v>
      </c>
      <c r="D2" t="s">
        <v>13</v>
      </c>
      <c r="E2">
        <v>1992</v>
      </c>
      <c r="F2" t="s">
        <v>222</v>
      </c>
      <c r="G2" t="s">
        <v>223</v>
      </c>
      <c r="H2">
        <v>31.5</v>
      </c>
      <c r="J2" t="s">
        <v>12</v>
      </c>
      <c r="K2" t="s">
        <v>13</v>
      </c>
      <c r="L2" s="41">
        <v>8.5978009259259254E-3</v>
      </c>
    </row>
    <row r="3" spans="1:12" x14ac:dyDescent="0.25">
      <c r="A3">
        <v>3</v>
      </c>
      <c r="B3">
        <v>59</v>
      </c>
      <c r="C3" t="s">
        <v>17</v>
      </c>
      <c r="D3" t="s">
        <v>18</v>
      </c>
      <c r="E3">
        <v>1988</v>
      </c>
      <c r="F3" t="s">
        <v>224</v>
      </c>
      <c r="G3" t="s">
        <v>225</v>
      </c>
      <c r="H3">
        <v>31.36</v>
      </c>
      <c r="J3" t="s">
        <v>17</v>
      </c>
      <c r="K3" t="s">
        <v>18</v>
      </c>
      <c r="L3" s="41">
        <v>8.6358796296296288E-3</v>
      </c>
    </row>
    <row r="4" spans="1:12" x14ac:dyDescent="0.25">
      <c r="A4">
        <v>4</v>
      </c>
      <c r="B4">
        <v>60</v>
      </c>
      <c r="C4" t="s">
        <v>27</v>
      </c>
      <c r="D4" t="s">
        <v>28</v>
      </c>
      <c r="E4">
        <v>1991</v>
      </c>
      <c r="F4" t="s">
        <v>226</v>
      </c>
      <c r="G4" t="s">
        <v>227</v>
      </c>
      <c r="H4">
        <v>31.13</v>
      </c>
      <c r="J4" t="s">
        <v>27</v>
      </c>
      <c r="K4" t="s">
        <v>28</v>
      </c>
      <c r="L4" s="41">
        <v>8.6998842592592596E-3</v>
      </c>
    </row>
    <row r="5" spans="1:12" x14ac:dyDescent="0.25">
      <c r="A5">
        <v>5</v>
      </c>
      <c r="B5">
        <v>44</v>
      </c>
      <c r="C5" t="s">
        <v>30</v>
      </c>
      <c r="D5" t="s">
        <v>31</v>
      </c>
      <c r="E5">
        <v>1983</v>
      </c>
      <c r="F5" t="s">
        <v>228</v>
      </c>
      <c r="G5" t="s">
        <v>229</v>
      </c>
      <c r="H5">
        <v>30.02</v>
      </c>
      <c r="J5" t="s">
        <v>30</v>
      </c>
      <c r="K5" t="s">
        <v>31</v>
      </c>
      <c r="L5" s="41">
        <v>9.0209490740740753E-3</v>
      </c>
    </row>
    <row r="6" spans="1:12" x14ac:dyDescent="0.25">
      <c r="A6">
        <v>6</v>
      </c>
      <c r="B6">
        <v>58</v>
      </c>
      <c r="C6" t="s">
        <v>26</v>
      </c>
      <c r="D6" t="s">
        <v>25</v>
      </c>
      <c r="E6">
        <v>1987</v>
      </c>
      <c r="F6" t="s">
        <v>230</v>
      </c>
      <c r="G6" t="s">
        <v>231</v>
      </c>
      <c r="H6">
        <v>29.74</v>
      </c>
      <c r="J6" t="s">
        <v>26</v>
      </c>
      <c r="K6" t="s">
        <v>25</v>
      </c>
      <c r="L6" s="41">
        <v>9.1079861111111118E-3</v>
      </c>
    </row>
    <row r="7" spans="1:12" x14ac:dyDescent="0.25">
      <c r="A7">
        <v>7</v>
      </c>
      <c r="B7">
        <v>42</v>
      </c>
      <c r="C7" t="s">
        <v>60</v>
      </c>
      <c r="D7" t="s">
        <v>31</v>
      </c>
      <c r="E7">
        <v>1987</v>
      </c>
      <c r="F7" t="s">
        <v>232</v>
      </c>
      <c r="G7" t="s">
        <v>233</v>
      </c>
      <c r="H7">
        <v>29.63</v>
      </c>
      <c r="J7" t="s">
        <v>60</v>
      </c>
      <c r="K7" t="s">
        <v>31</v>
      </c>
      <c r="L7" s="41">
        <v>9.1403935185185182E-3</v>
      </c>
    </row>
    <row r="8" spans="1:12" x14ac:dyDescent="0.25">
      <c r="A8">
        <v>8</v>
      </c>
      <c r="B8">
        <v>37</v>
      </c>
      <c r="C8" t="s">
        <v>339</v>
      </c>
      <c r="D8" t="s">
        <v>234</v>
      </c>
      <c r="E8">
        <v>1981</v>
      </c>
      <c r="F8" t="s">
        <v>235</v>
      </c>
      <c r="G8" t="s">
        <v>236</v>
      </c>
      <c r="H8">
        <v>28.86</v>
      </c>
      <c r="J8" t="s">
        <v>339</v>
      </c>
      <c r="K8" t="s">
        <v>234</v>
      </c>
      <c r="L8" s="41">
        <v>9.3828703703703695E-3</v>
      </c>
    </row>
    <row r="9" spans="1:12" x14ac:dyDescent="0.25">
      <c r="A9">
        <v>9</v>
      </c>
      <c r="B9">
        <v>34</v>
      </c>
      <c r="C9" t="s">
        <v>54</v>
      </c>
      <c r="D9" t="s">
        <v>39</v>
      </c>
      <c r="E9">
        <v>1983</v>
      </c>
      <c r="F9" t="s">
        <v>237</v>
      </c>
      <c r="G9" t="s">
        <v>238</v>
      </c>
      <c r="H9">
        <v>28.4</v>
      </c>
      <c r="J9" t="s">
        <v>54</v>
      </c>
      <c r="K9" t="s">
        <v>39</v>
      </c>
      <c r="L9" s="41">
        <v>9.5373842592592593E-3</v>
      </c>
    </row>
    <row r="10" spans="1:12" x14ac:dyDescent="0.25">
      <c r="A10">
        <v>10</v>
      </c>
      <c r="B10">
        <v>41</v>
      </c>
      <c r="C10" t="s">
        <v>215</v>
      </c>
      <c r="D10" t="s">
        <v>239</v>
      </c>
      <c r="E10">
        <v>1972</v>
      </c>
      <c r="F10" t="s">
        <v>240</v>
      </c>
      <c r="G10" t="s">
        <v>241</v>
      </c>
      <c r="H10">
        <v>28.04</v>
      </c>
      <c r="J10" t="s">
        <v>215</v>
      </c>
      <c r="K10" t="s">
        <v>239</v>
      </c>
      <c r="L10" s="41">
        <v>9.6601851851851848E-3</v>
      </c>
    </row>
    <row r="11" spans="1:12" x14ac:dyDescent="0.25">
      <c r="A11">
        <v>11</v>
      </c>
      <c r="B11">
        <v>31</v>
      </c>
      <c r="C11" t="s">
        <v>92</v>
      </c>
      <c r="D11" t="s">
        <v>31</v>
      </c>
      <c r="E11">
        <v>1981</v>
      </c>
      <c r="F11" t="s">
        <v>242</v>
      </c>
      <c r="G11" t="s">
        <v>243</v>
      </c>
      <c r="H11">
        <v>27.48</v>
      </c>
      <c r="J11" t="s">
        <v>92</v>
      </c>
      <c r="K11" t="s">
        <v>31</v>
      </c>
      <c r="L11" s="41">
        <v>9.8564814814814817E-3</v>
      </c>
    </row>
    <row r="12" spans="1:12" x14ac:dyDescent="0.25">
      <c r="A12">
        <v>12</v>
      </c>
      <c r="B12">
        <v>56</v>
      </c>
      <c r="C12" t="s">
        <v>340</v>
      </c>
      <c r="D12" t="s">
        <v>33</v>
      </c>
      <c r="E12">
        <v>1978</v>
      </c>
      <c r="F12" t="s">
        <v>244</v>
      </c>
      <c r="G12" t="s">
        <v>245</v>
      </c>
      <c r="H12">
        <v>27.42</v>
      </c>
      <c r="J12" t="s">
        <v>340</v>
      </c>
      <c r="K12" t="s">
        <v>33</v>
      </c>
      <c r="L12" s="41">
        <v>9.8754629629629626E-3</v>
      </c>
    </row>
    <row r="13" spans="1:12" x14ac:dyDescent="0.25">
      <c r="A13">
        <v>13</v>
      </c>
      <c r="B13">
        <v>66</v>
      </c>
      <c r="C13" t="s">
        <v>341</v>
      </c>
      <c r="D13" t="s">
        <v>13</v>
      </c>
      <c r="E13">
        <v>1994</v>
      </c>
      <c r="F13" t="s">
        <v>246</v>
      </c>
      <c r="G13" t="s">
        <v>247</v>
      </c>
      <c r="H13">
        <v>26.94</v>
      </c>
      <c r="J13" t="s">
        <v>341</v>
      </c>
      <c r="K13" t="s">
        <v>13</v>
      </c>
      <c r="L13" s="41">
        <v>1.0053819444444443E-2</v>
      </c>
    </row>
    <row r="14" spans="1:12" x14ac:dyDescent="0.25">
      <c r="A14">
        <v>14</v>
      </c>
      <c r="B14">
        <v>65</v>
      </c>
      <c r="C14" t="s">
        <v>73</v>
      </c>
      <c r="D14" t="s">
        <v>43</v>
      </c>
      <c r="E14">
        <v>1987</v>
      </c>
      <c r="F14" t="s">
        <v>248</v>
      </c>
      <c r="G14" t="s">
        <v>249</v>
      </c>
      <c r="H14">
        <v>26.79</v>
      </c>
      <c r="J14" t="s">
        <v>73</v>
      </c>
      <c r="K14" t="s">
        <v>43</v>
      </c>
      <c r="L14" s="41">
        <v>1.0109143518518519E-2</v>
      </c>
    </row>
    <row r="15" spans="1:12" x14ac:dyDescent="0.25">
      <c r="A15">
        <v>15</v>
      </c>
      <c r="B15">
        <v>39</v>
      </c>
      <c r="C15" t="s">
        <v>77</v>
      </c>
      <c r="D15" t="s">
        <v>78</v>
      </c>
      <c r="E15">
        <v>1982</v>
      </c>
      <c r="F15" t="s">
        <v>250</v>
      </c>
      <c r="G15" t="s">
        <v>251</v>
      </c>
      <c r="H15">
        <v>26.39</v>
      </c>
      <c r="J15" t="s">
        <v>77</v>
      </c>
      <c r="K15" t="s">
        <v>78</v>
      </c>
      <c r="L15" s="41">
        <v>1.0261805555555555E-2</v>
      </c>
    </row>
    <row r="16" spans="1:12" x14ac:dyDescent="0.25">
      <c r="A16">
        <v>16</v>
      </c>
      <c r="B16">
        <v>40</v>
      </c>
      <c r="C16" t="s">
        <v>342</v>
      </c>
      <c r="D16" t="s">
        <v>252</v>
      </c>
      <c r="E16">
        <v>1979</v>
      </c>
      <c r="F16" t="s">
        <v>253</v>
      </c>
      <c r="G16" t="s">
        <v>254</v>
      </c>
      <c r="H16">
        <v>26.24</v>
      </c>
      <c r="J16" t="s">
        <v>342</v>
      </c>
      <c r="K16" t="s">
        <v>252</v>
      </c>
      <c r="L16" s="41">
        <v>1.0319907407407408E-2</v>
      </c>
    </row>
    <row r="17" spans="1:12" x14ac:dyDescent="0.25">
      <c r="A17">
        <v>17</v>
      </c>
      <c r="B17">
        <v>75</v>
      </c>
      <c r="C17" t="s">
        <v>107</v>
      </c>
      <c r="D17" t="s">
        <v>108</v>
      </c>
      <c r="E17">
        <v>1977</v>
      </c>
      <c r="F17" t="s">
        <v>255</v>
      </c>
      <c r="G17" t="s">
        <v>256</v>
      </c>
      <c r="H17">
        <v>25.74</v>
      </c>
      <c r="J17" t="s">
        <v>107</v>
      </c>
      <c r="K17" t="s">
        <v>108</v>
      </c>
      <c r="L17" s="41">
        <v>1.0520833333333333E-2</v>
      </c>
    </row>
    <row r="18" spans="1:12" x14ac:dyDescent="0.25">
      <c r="A18">
        <v>18</v>
      </c>
      <c r="B18">
        <v>71</v>
      </c>
      <c r="C18" t="s">
        <v>101</v>
      </c>
      <c r="D18" t="s">
        <v>33</v>
      </c>
      <c r="E18">
        <v>1982</v>
      </c>
      <c r="F18" t="s">
        <v>257</v>
      </c>
      <c r="G18" t="s">
        <v>258</v>
      </c>
      <c r="H18">
        <v>25.64</v>
      </c>
      <c r="J18" t="s">
        <v>101</v>
      </c>
      <c r="K18" t="s">
        <v>33</v>
      </c>
      <c r="L18" s="41">
        <v>1.0561458333333334E-2</v>
      </c>
    </row>
    <row r="19" spans="1:12" x14ac:dyDescent="0.25">
      <c r="A19">
        <v>19</v>
      </c>
      <c r="B19">
        <v>74</v>
      </c>
      <c r="C19" t="s">
        <v>88</v>
      </c>
      <c r="D19" t="s">
        <v>259</v>
      </c>
      <c r="E19">
        <v>1978</v>
      </c>
      <c r="F19" t="s">
        <v>260</v>
      </c>
      <c r="G19" t="s">
        <v>261</v>
      </c>
      <c r="H19">
        <v>25.56</v>
      </c>
      <c r="J19" t="s">
        <v>88</v>
      </c>
      <c r="K19" t="s">
        <v>259</v>
      </c>
      <c r="L19" s="41">
        <v>1.0594907407407407E-2</v>
      </c>
    </row>
    <row r="20" spans="1:12" x14ac:dyDescent="0.25">
      <c r="A20">
        <v>20</v>
      </c>
      <c r="B20">
        <v>85</v>
      </c>
      <c r="C20" t="s">
        <v>343</v>
      </c>
      <c r="D20" t="s">
        <v>16</v>
      </c>
      <c r="E20">
        <v>2003</v>
      </c>
      <c r="F20" t="s">
        <v>262</v>
      </c>
      <c r="G20" t="s">
        <v>263</v>
      </c>
      <c r="H20">
        <v>25.55</v>
      </c>
      <c r="J20" t="s">
        <v>343</v>
      </c>
      <c r="K20" t="s">
        <v>16</v>
      </c>
      <c r="L20" s="41">
        <v>1.06E-2</v>
      </c>
    </row>
    <row r="21" spans="1:12" x14ac:dyDescent="0.25">
      <c r="A21">
        <v>21</v>
      </c>
      <c r="B21">
        <v>76</v>
      </c>
      <c r="C21" t="s">
        <v>123</v>
      </c>
      <c r="D21" t="s">
        <v>96</v>
      </c>
      <c r="E21">
        <v>1979</v>
      </c>
      <c r="F21" t="s">
        <v>264</v>
      </c>
      <c r="G21" t="s">
        <v>265</v>
      </c>
      <c r="H21">
        <v>25.4</v>
      </c>
      <c r="J21" t="s">
        <v>123</v>
      </c>
      <c r="K21" t="s">
        <v>96</v>
      </c>
      <c r="L21" s="41">
        <v>1.0661111111111113E-2</v>
      </c>
    </row>
    <row r="22" spans="1:12" x14ac:dyDescent="0.25">
      <c r="A22">
        <v>22</v>
      </c>
      <c r="B22">
        <v>64</v>
      </c>
      <c r="C22" t="s">
        <v>344</v>
      </c>
      <c r="D22" t="s">
        <v>28</v>
      </c>
      <c r="E22">
        <v>1999</v>
      </c>
      <c r="F22" t="s">
        <v>266</v>
      </c>
      <c r="G22" t="s">
        <v>267</v>
      </c>
      <c r="H22">
        <v>25.39</v>
      </c>
      <c r="J22" t="s">
        <v>344</v>
      </c>
      <c r="K22" t="s">
        <v>28</v>
      </c>
      <c r="L22" s="41">
        <v>1.0666087962962964E-2</v>
      </c>
    </row>
    <row r="23" spans="1:12" x14ac:dyDescent="0.25">
      <c r="A23">
        <v>23</v>
      </c>
      <c r="B23">
        <v>35</v>
      </c>
      <c r="C23" t="s">
        <v>115</v>
      </c>
      <c r="D23" t="s">
        <v>116</v>
      </c>
      <c r="E23">
        <v>1991</v>
      </c>
      <c r="F23" t="s">
        <v>268</v>
      </c>
      <c r="G23" t="s">
        <v>269</v>
      </c>
      <c r="H23">
        <v>25.15</v>
      </c>
      <c r="J23" t="s">
        <v>115</v>
      </c>
      <c r="K23" t="s">
        <v>116</v>
      </c>
      <c r="L23" s="41">
        <v>1.0767361111111111E-2</v>
      </c>
    </row>
    <row r="24" spans="1:12" x14ac:dyDescent="0.25">
      <c r="A24">
        <v>24</v>
      </c>
      <c r="B24">
        <v>48</v>
      </c>
      <c r="C24" t="s">
        <v>101</v>
      </c>
      <c r="D24" t="s">
        <v>102</v>
      </c>
      <c r="E24">
        <v>1962</v>
      </c>
      <c r="F24" t="s">
        <v>270</v>
      </c>
      <c r="G24" t="s">
        <v>271</v>
      </c>
      <c r="H24">
        <v>25.06</v>
      </c>
      <c r="J24" t="s">
        <v>101</v>
      </c>
      <c r="K24" t="s">
        <v>102</v>
      </c>
      <c r="L24" s="41">
        <v>1.0806944444444444E-2</v>
      </c>
    </row>
    <row r="25" spans="1:12" x14ac:dyDescent="0.25">
      <c r="A25">
        <v>25</v>
      </c>
      <c r="B25">
        <v>36</v>
      </c>
      <c r="C25" t="s">
        <v>37</v>
      </c>
      <c r="D25" t="s">
        <v>13</v>
      </c>
      <c r="E25">
        <v>1954</v>
      </c>
      <c r="F25" t="s">
        <v>272</v>
      </c>
      <c r="G25" t="s">
        <v>273</v>
      </c>
      <c r="H25">
        <v>24.81</v>
      </c>
      <c r="J25" t="s">
        <v>37</v>
      </c>
      <c r="K25" t="s">
        <v>13</v>
      </c>
      <c r="L25" s="41">
        <v>1.0915046296296296E-2</v>
      </c>
    </row>
    <row r="26" spans="1:12" x14ac:dyDescent="0.25">
      <c r="A26">
        <v>26</v>
      </c>
      <c r="B26">
        <v>50</v>
      </c>
      <c r="C26" t="s">
        <v>125</v>
      </c>
      <c r="D26" t="s">
        <v>126</v>
      </c>
      <c r="E26">
        <v>1995</v>
      </c>
      <c r="F26" t="s">
        <v>274</v>
      </c>
      <c r="G26" t="s">
        <v>275</v>
      </c>
      <c r="H26">
        <v>24.58</v>
      </c>
      <c r="J26" t="s">
        <v>125</v>
      </c>
      <c r="K26" t="s">
        <v>126</v>
      </c>
      <c r="L26" s="41">
        <v>1.1017013888888887E-2</v>
      </c>
    </row>
    <row r="27" spans="1:12" x14ac:dyDescent="0.25">
      <c r="A27">
        <v>27</v>
      </c>
      <c r="B27">
        <v>78</v>
      </c>
      <c r="C27" t="s">
        <v>155</v>
      </c>
      <c r="D27" t="s">
        <v>102</v>
      </c>
      <c r="E27">
        <v>1965</v>
      </c>
      <c r="F27" t="s">
        <v>276</v>
      </c>
      <c r="G27" t="s">
        <v>277</v>
      </c>
      <c r="H27">
        <v>24.47</v>
      </c>
      <c r="J27" t="s">
        <v>155</v>
      </c>
      <c r="K27" t="s">
        <v>102</v>
      </c>
      <c r="L27" s="41">
        <v>1.1066435185185184E-2</v>
      </c>
    </row>
    <row r="28" spans="1:12" x14ac:dyDescent="0.25">
      <c r="A28">
        <v>28</v>
      </c>
      <c r="B28">
        <v>52</v>
      </c>
      <c r="C28" t="s">
        <v>171</v>
      </c>
      <c r="D28" t="s">
        <v>110</v>
      </c>
      <c r="E28">
        <v>1973</v>
      </c>
      <c r="F28" t="s">
        <v>278</v>
      </c>
      <c r="G28" t="s">
        <v>279</v>
      </c>
      <c r="H28">
        <v>24.47</v>
      </c>
      <c r="J28" t="s">
        <v>171</v>
      </c>
      <c r="K28" t="s">
        <v>110</v>
      </c>
      <c r="L28" s="41">
        <v>1.1068865740740742E-2</v>
      </c>
    </row>
    <row r="29" spans="1:12" x14ac:dyDescent="0.25">
      <c r="A29">
        <v>29</v>
      </c>
      <c r="B29">
        <v>45</v>
      </c>
      <c r="C29" t="s">
        <v>345</v>
      </c>
      <c r="D29" t="s">
        <v>33</v>
      </c>
      <c r="E29">
        <v>1982</v>
      </c>
      <c r="F29" t="s">
        <v>280</v>
      </c>
      <c r="G29" t="s">
        <v>281</v>
      </c>
      <c r="H29">
        <v>24.45</v>
      </c>
      <c r="J29" t="s">
        <v>345</v>
      </c>
      <c r="K29" t="s">
        <v>33</v>
      </c>
      <c r="L29" s="41">
        <v>1.1075231481481483E-2</v>
      </c>
    </row>
    <row r="30" spans="1:12" x14ac:dyDescent="0.25">
      <c r="A30">
        <v>30</v>
      </c>
      <c r="B30">
        <v>38</v>
      </c>
      <c r="C30" t="s">
        <v>44</v>
      </c>
      <c r="D30" t="s">
        <v>282</v>
      </c>
      <c r="E30">
        <v>1977</v>
      </c>
      <c r="F30" t="s">
        <v>283</v>
      </c>
      <c r="G30" t="s">
        <v>284</v>
      </c>
      <c r="H30">
        <v>24.34</v>
      </c>
      <c r="J30" t="s">
        <v>44</v>
      </c>
      <c r="K30" t="s">
        <v>282</v>
      </c>
      <c r="L30" s="41">
        <v>1.1125694444444445E-2</v>
      </c>
    </row>
    <row r="31" spans="1:12" x14ac:dyDescent="0.25">
      <c r="A31">
        <v>31</v>
      </c>
      <c r="B31">
        <v>32</v>
      </c>
      <c r="C31" t="s">
        <v>161</v>
      </c>
      <c r="D31" t="s">
        <v>126</v>
      </c>
      <c r="E31">
        <v>2004</v>
      </c>
      <c r="F31" t="s">
        <v>285</v>
      </c>
      <c r="G31" t="s">
        <v>286</v>
      </c>
      <c r="H31">
        <v>24.28</v>
      </c>
      <c r="J31" t="s">
        <v>161</v>
      </c>
      <c r="K31" t="s">
        <v>126</v>
      </c>
      <c r="L31" s="41">
        <v>1.1154398148148149E-2</v>
      </c>
    </row>
    <row r="32" spans="1:12" x14ac:dyDescent="0.25">
      <c r="A32">
        <v>32</v>
      </c>
      <c r="B32">
        <v>51</v>
      </c>
      <c r="C32" t="s">
        <v>346</v>
      </c>
      <c r="D32" t="s">
        <v>216</v>
      </c>
      <c r="E32">
        <v>1985</v>
      </c>
      <c r="F32" t="s">
        <v>287</v>
      </c>
      <c r="G32" t="s">
        <v>288</v>
      </c>
      <c r="H32">
        <v>24.23</v>
      </c>
      <c r="J32" t="s">
        <v>346</v>
      </c>
      <c r="K32" t="s">
        <v>216</v>
      </c>
      <c r="L32" s="41">
        <v>1.117824074074074E-2</v>
      </c>
    </row>
    <row r="33" spans="1:12" x14ac:dyDescent="0.25">
      <c r="A33">
        <v>33</v>
      </c>
      <c r="B33">
        <v>73</v>
      </c>
      <c r="C33" t="s">
        <v>153</v>
      </c>
      <c r="D33" t="s">
        <v>16</v>
      </c>
      <c r="E33">
        <v>1979</v>
      </c>
      <c r="F33" t="s">
        <v>289</v>
      </c>
      <c r="G33" t="s">
        <v>290</v>
      </c>
      <c r="H33">
        <v>24.01</v>
      </c>
      <c r="J33" t="s">
        <v>153</v>
      </c>
      <c r="K33" t="s">
        <v>16</v>
      </c>
      <c r="L33" s="41">
        <v>1.127824074074074E-2</v>
      </c>
    </row>
    <row r="34" spans="1:12" x14ac:dyDescent="0.25">
      <c r="A34">
        <v>34</v>
      </c>
      <c r="B34">
        <v>53</v>
      </c>
      <c r="C34" t="s">
        <v>42</v>
      </c>
      <c r="D34" t="s">
        <v>98</v>
      </c>
      <c r="E34">
        <v>1963</v>
      </c>
      <c r="F34" t="s">
        <v>291</v>
      </c>
      <c r="G34" t="s">
        <v>292</v>
      </c>
      <c r="H34">
        <v>23.97</v>
      </c>
      <c r="J34" t="s">
        <v>42</v>
      </c>
      <c r="K34" t="s">
        <v>98</v>
      </c>
      <c r="L34" s="41">
        <v>1.1298379629629629E-2</v>
      </c>
    </row>
    <row r="35" spans="1:12" x14ac:dyDescent="0.25">
      <c r="A35">
        <v>35</v>
      </c>
      <c r="B35">
        <v>67</v>
      </c>
      <c r="C35" t="s">
        <v>347</v>
      </c>
      <c r="D35" t="s">
        <v>18</v>
      </c>
      <c r="E35">
        <v>1983</v>
      </c>
      <c r="F35" t="s">
        <v>293</v>
      </c>
      <c r="G35" t="s">
        <v>294</v>
      </c>
      <c r="H35">
        <v>23.6</v>
      </c>
      <c r="J35" t="s">
        <v>347</v>
      </c>
      <c r="K35" t="s">
        <v>18</v>
      </c>
      <c r="L35" s="41">
        <v>1.1476851851851851E-2</v>
      </c>
    </row>
    <row r="36" spans="1:12" x14ac:dyDescent="0.25">
      <c r="A36">
        <v>36</v>
      </c>
      <c r="B36">
        <v>29</v>
      </c>
      <c r="C36" t="s">
        <v>348</v>
      </c>
      <c r="D36" t="s">
        <v>126</v>
      </c>
      <c r="E36">
        <v>1979</v>
      </c>
      <c r="F36" t="s">
        <v>295</v>
      </c>
      <c r="G36" t="s">
        <v>296</v>
      </c>
      <c r="H36">
        <v>23.22</v>
      </c>
      <c r="J36" t="s">
        <v>348</v>
      </c>
      <c r="K36" t="s">
        <v>126</v>
      </c>
      <c r="L36" s="41">
        <v>1.1665509259259257E-2</v>
      </c>
    </row>
    <row r="37" spans="1:12" x14ac:dyDescent="0.25">
      <c r="A37">
        <v>37</v>
      </c>
      <c r="B37">
        <v>61</v>
      </c>
      <c r="C37" t="s">
        <v>160</v>
      </c>
      <c r="D37" t="s">
        <v>28</v>
      </c>
      <c r="E37">
        <v>1979</v>
      </c>
      <c r="F37" t="s">
        <v>297</v>
      </c>
      <c r="G37" t="s">
        <v>298</v>
      </c>
      <c r="H37">
        <v>22.68</v>
      </c>
      <c r="J37" t="s">
        <v>160</v>
      </c>
      <c r="K37" t="s">
        <v>28</v>
      </c>
      <c r="L37" s="41">
        <v>1.1941666666666668E-2</v>
      </c>
    </row>
    <row r="38" spans="1:12" x14ac:dyDescent="0.25">
      <c r="A38">
        <v>38</v>
      </c>
      <c r="B38">
        <v>70</v>
      </c>
      <c r="C38" t="s">
        <v>131</v>
      </c>
      <c r="D38" t="s">
        <v>43</v>
      </c>
      <c r="E38">
        <v>1968</v>
      </c>
      <c r="F38" t="s">
        <v>299</v>
      </c>
      <c r="G38" t="s">
        <v>300</v>
      </c>
      <c r="H38">
        <v>22.56</v>
      </c>
      <c r="J38" t="s">
        <v>131</v>
      </c>
      <c r="K38" t="s">
        <v>43</v>
      </c>
      <c r="L38" s="41">
        <v>1.2003356481481481E-2</v>
      </c>
    </row>
    <row r="39" spans="1:12" x14ac:dyDescent="0.25">
      <c r="A39">
        <v>39</v>
      </c>
      <c r="B39">
        <v>46</v>
      </c>
      <c r="C39" t="s">
        <v>147</v>
      </c>
      <c r="D39" t="s">
        <v>64</v>
      </c>
      <c r="E39">
        <v>1961</v>
      </c>
      <c r="F39" t="s">
        <v>301</v>
      </c>
      <c r="G39" t="s">
        <v>302</v>
      </c>
      <c r="H39">
        <v>22.3</v>
      </c>
      <c r="J39" t="s">
        <v>147</v>
      </c>
      <c r="K39" t="s">
        <v>64</v>
      </c>
      <c r="L39" s="41">
        <v>1.2146875E-2</v>
      </c>
    </row>
    <row r="40" spans="1:12" x14ac:dyDescent="0.25">
      <c r="A40">
        <v>40</v>
      </c>
      <c r="B40">
        <v>55</v>
      </c>
      <c r="C40" t="s">
        <v>173</v>
      </c>
      <c r="D40" t="s">
        <v>50</v>
      </c>
      <c r="E40">
        <v>1983</v>
      </c>
      <c r="F40" t="s">
        <v>303</v>
      </c>
      <c r="G40" t="s">
        <v>304</v>
      </c>
      <c r="H40">
        <v>21.87</v>
      </c>
      <c r="J40" t="s">
        <v>173</v>
      </c>
      <c r="K40" t="s">
        <v>50</v>
      </c>
      <c r="L40" s="41">
        <v>1.2386574074074072E-2</v>
      </c>
    </row>
    <row r="41" spans="1:12" x14ac:dyDescent="0.25">
      <c r="A41">
        <v>41</v>
      </c>
      <c r="B41">
        <v>49</v>
      </c>
      <c r="C41" t="s">
        <v>120</v>
      </c>
      <c r="D41" t="s">
        <v>13</v>
      </c>
      <c r="E41">
        <v>1980</v>
      </c>
      <c r="F41" t="s">
        <v>305</v>
      </c>
      <c r="G41" t="s">
        <v>306</v>
      </c>
      <c r="H41">
        <v>21.84</v>
      </c>
      <c r="J41" t="s">
        <v>120</v>
      </c>
      <c r="K41" t="s">
        <v>13</v>
      </c>
      <c r="L41" s="41">
        <v>1.2401388888888891E-2</v>
      </c>
    </row>
    <row r="42" spans="1:12" x14ac:dyDescent="0.25">
      <c r="A42">
        <v>42</v>
      </c>
      <c r="B42">
        <v>80</v>
      </c>
      <c r="C42" t="s">
        <v>349</v>
      </c>
      <c r="D42" t="s">
        <v>23</v>
      </c>
      <c r="E42">
        <v>1982</v>
      </c>
      <c r="F42" t="s">
        <v>307</v>
      </c>
      <c r="G42" t="s">
        <v>308</v>
      </c>
      <c r="H42">
        <v>21.71</v>
      </c>
      <c r="J42" t="s">
        <v>349</v>
      </c>
      <c r="K42" t="s">
        <v>23</v>
      </c>
      <c r="L42" s="41">
        <v>1.2475115740740741E-2</v>
      </c>
    </row>
    <row r="43" spans="1:12" x14ac:dyDescent="0.25">
      <c r="A43">
        <v>43</v>
      </c>
      <c r="B43">
        <v>62</v>
      </c>
      <c r="C43" t="s">
        <v>197</v>
      </c>
      <c r="D43" t="s">
        <v>178</v>
      </c>
      <c r="E43">
        <v>1968</v>
      </c>
      <c r="F43" t="s">
        <v>309</v>
      </c>
      <c r="G43" t="s">
        <v>310</v>
      </c>
      <c r="H43">
        <v>21.66</v>
      </c>
      <c r="J43" t="s">
        <v>197</v>
      </c>
      <c r="K43" t="s">
        <v>178</v>
      </c>
      <c r="L43" s="41">
        <v>1.2506597222222221E-2</v>
      </c>
    </row>
    <row r="44" spans="1:12" x14ac:dyDescent="0.25">
      <c r="A44">
        <v>44</v>
      </c>
      <c r="B44">
        <v>30</v>
      </c>
      <c r="C44" t="s">
        <v>350</v>
      </c>
      <c r="D44" t="s">
        <v>43</v>
      </c>
      <c r="E44">
        <v>1977</v>
      </c>
      <c r="F44" t="s">
        <v>311</v>
      </c>
      <c r="G44" t="s">
        <v>312</v>
      </c>
      <c r="H44">
        <v>21.52</v>
      </c>
      <c r="J44" t="s">
        <v>350</v>
      </c>
      <c r="K44" t="s">
        <v>43</v>
      </c>
      <c r="L44" s="41">
        <v>1.2587500000000001E-2</v>
      </c>
    </row>
    <row r="45" spans="1:12" x14ac:dyDescent="0.25">
      <c r="A45">
        <v>45</v>
      </c>
      <c r="B45">
        <v>82</v>
      </c>
      <c r="C45" t="s">
        <v>101</v>
      </c>
      <c r="D45" t="s">
        <v>104</v>
      </c>
      <c r="E45">
        <v>1988</v>
      </c>
      <c r="F45" t="s">
        <v>313</v>
      </c>
      <c r="G45" t="s">
        <v>314</v>
      </c>
      <c r="H45">
        <v>20.97</v>
      </c>
      <c r="J45" t="s">
        <v>101</v>
      </c>
      <c r="K45" t="s">
        <v>104</v>
      </c>
      <c r="L45" s="41">
        <v>1.2917476851851852E-2</v>
      </c>
    </row>
    <row r="46" spans="1:12" x14ac:dyDescent="0.25">
      <c r="A46">
        <v>46</v>
      </c>
      <c r="B46">
        <v>33</v>
      </c>
      <c r="C46" t="s">
        <v>195</v>
      </c>
      <c r="D46" t="s">
        <v>142</v>
      </c>
      <c r="E46">
        <v>1973</v>
      </c>
      <c r="F46" t="s">
        <v>315</v>
      </c>
      <c r="G46" t="s">
        <v>316</v>
      </c>
      <c r="H46">
        <v>20.94</v>
      </c>
      <c r="J46" t="s">
        <v>195</v>
      </c>
      <c r="K46" t="s">
        <v>142</v>
      </c>
      <c r="L46" s="41">
        <v>1.2932060185185184E-2</v>
      </c>
    </row>
    <row r="47" spans="1:12" x14ac:dyDescent="0.25">
      <c r="A47">
        <v>47</v>
      </c>
      <c r="B47">
        <v>47</v>
      </c>
      <c r="C47" t="s">
        <v>111</v>
      </c>
      <c r="D47" t="s">
        <v>78</v>
      </c>
      <c r="E47">
        <v>1990</v>
      </c>
      <c r="F47" t="s">
        <v>317</v>
      </c>
      <c r="G47" t="s">
        <v>318</v>
      </c>
      <c r="H47">
        <v>20.92</v>
      </c>
      <c r="J47" t="s">
        <v>111</v>
      </c>
      <c r="K47" t="s">
        <v>78</v>
      </c>
      <c r="L47" s="41">
        <v>1.2943749999999999E-2</v>
      </c>
    </row>
    <row r="48" spans="1:12" x14ac:dyDescent="0.25">
      <c r="A48">
        <v>48</v>
      </c>
      <c r="B48">
        <v>69</v>
      </c>
      <c r="C48" t="s">
        <v>24</v>
      </c>
      <c r="D48" t="s">
        <v>43</v>
      </c>
      <c r="E48">
        <v>1975</v>
      </c>
      <c r="F48" t="s">
        <v>319</v>
      </c>
      <c r="G48" t="s">
        <v>320</v>
      </c>
      <c r="H48">
        <v>20.82</v>
      </c>
      <c r="J48" t="s">
        <v>24</v>
      </c>
      <c r="K48" t="s">
        <v>43</v>
      </c>
      <c r="L48" s="41">
        <v>1.3005324074074074E-2</v>
      </c>
    </row>
    <row r="49" spans="1:12" x14ac:dyDescent="0.25">
      <c r="A49">
        <v>49</v>
      </c>
      <c r="B49">
        <v>63</v>
      </c>
      <c r="C49" t="s">
        <v>169</v>
      </c>
      <c r="D49" t="s">
        <v>170</v>
      </c>
      <c r="E49">
        <v>1981</v>
      </c>
      <c r="F49" t="s">
        <v>321</v>
      </c>
      <c r="G49" t="s">
        <v>322</v>
      </c>
      <c r="H49">
        <v>20.65</v>
      </c>
      <c r="J49" t="s">
        <v>169</v>
      </c>
      <c r="K49" t="s">
        <v>170</v>
      </c>
      <c r="L49" s="41">
        <v>1.3116666666666667E-2</v>
      </c>
    </row>
    <row r="50" spans="1:12" x14ac:dyDescent="0.25">
      <c r="A50">
        <v>50</v>
      </c>
      <c r="B50">
        <v>77</v>
      </c>
      <c r="C50" t="s">
        <v>351</v>
      </c>
      <c r="D50" t="s">
        <v>13</v>
      </c>
      <c r="E50">
        <v>1986</v>
      </c>
      <c r="F50" t="s">
        <v>323</v>
      </c>
      <c r="G50" t="s">
        <v>324</v>
      </c>
      <c r="H50">
        <v>20.309999999999999</v>
      </c>
      <c r="J50" t="s">
        <v>351</v>
      </c>
      <c r="K50" t="s">
        <v>13</v>
      </c>
      <c r="L50" s="41">
        <v>1.3333333333333334E-2</v>
      </c>
    </row>
    <row r="51" spans="1:12" x14ac:dyDescent="0.25">
      <c r="A51">
        <v>51</v>
      </c>
      <c r="B51">
        <v>72</v>
      </c>
      <c r="C51" t="s">
        <v>208</v>
      </c>
      <c r="D51" t="s">
        <v>142</v>
      </c>
      <c r="E51">
        <v>1976</v>
      </c>
      <c r="F51" t="s">
        <v>325</v>
      </c>
      <c r="G51" t="s">
        <v>326</v>
      </c>
      <c r="H51">
        <v>20.12</v>
      </c>
      <c r="J51" t="s">
        <v>208</v>
      </c>
      <c r="K51" t="s">
        <v>142</v>
      </c>
      <c r="L51" s="41">
        <v>1.3461921296296296E-2</v>
      </c>
    </row>
    <row r="52" spans="1:12" x14ac:dyDescent="0.25">
      <c r="A52">
        <v>52</v>
      </c>
      <c r="B52">
        <v>68</v>
      </c>
      <c r="C52" t="s">
        <v>164</v>
      </c>
      <c r="D52" t="s">
        <v>165</v>
      </c>
      <c r="E52">
        <v>1971</v>
      </c>
      <c r="F52" t="s">
        <v>327</v>
      </c>
      <c r="G52" t="s">
        <v>328</v>
      </c>
      <c r="H52">
        <v>20.079999999999998</v>
      </c>
      <c r="J52" t="s">
        <v>164</v>
      </c>
      <c r="K52" t="s">
        <v>165</v>
      </c>
      <c r="L52" s="41">
        <v>1.3490277777777776E-2</v>
      </c>
    </row>
    <row r="53" spans="1:12" x14ac:dyDescent="0.25">
      <c r="A53">
        <v>53</v>
      </c>
      <c r="B53">
        <v>83</v>
      </c>
      <c r="C53" t="s">
        <v>352</v>
      </c>
      <c r="D53" t="s">
        <v>31</v>
      </c>
      <c r="E53">
        <v>1989</v>
      </c>
      <c r="F53" t="s">
        <v>329</v>
      </c>
      <c r="G53" t="s">
        <v>330</v>
      </c>
      <c r="H53">
        <v>19.66</v>
      </c>
      <c r="J53" t="s">
        <v>352</v>
      </c>
      <c r="K53" t="s">
        <v>31</v>
      </c>
      <c r="L53" s="41">
        <v>1.3773379629629628E-2</v>
      </c>
    </row>
    <row r="54" spans="1:12" x14ac:dyDescent="0.25">
      <c r="A54">
        <v>54</v>
      </c>
      <c r="B54">
        <v>43</v>
      </c>
      <c r="C54" t="s">
        <v>200</v>
      </c>
      <c r="D54" t="s">
        <v>201</v>
      </c>
      <c r="E54">
        <v>1958</v>
      </c>
      <c r="F54" t="s">
        <v>331</v>
      </c>
      <c r="G54" t="s">
        <v>332</v>
      </c>
      <c r="H54">
        <v>13.97</v>
      </c>
      <c r="J54" t="s">
        <v>200</v>
      </c>
      <c r="K54" t="s">
        <v>201</v>
      </c>
      <c r="L54" s="41">
        <v>1.9388541666666665E-2</v>
      </c>
    </row>
    <row r="55" spans="1:12" x14ac:dyDescent="0.25">
      <c r="A55">
        <v>55</v>
      </c>
      <c r="B55">
        <v>28</v>
      </c>
      <c r="C55" t="s">
        <v>202</v>
      </c>
      <c r="D55" t="s">
        <v>56</v>
      </c>
      <c r="E55">
        <v>1988</v>
      </c>
      <c r="F55" t="s">
        <v>333</v>
      </c>
      <c r="G55" t="s">
        <v>334</v>
      </c>
      <c r="H55">
        <v>7.73</v>
      </c>
      <c r="J55" t="s">
        <v>202</v>
      </c>
      <c r="K55" t="s">
        <v>56</v>
      </c>
      <c r="L55" s="41">
        <v>3.5023726851851851E-2</v>
      </c>
    </row>
    <row r="56" spans="1:12" x14ac:dyDescent="0.25">
      <c r="A56">
        <v>1</v>
      </c>
      <c r="B56">
        <v>57</v>
      </c>
      <c r="C56" t="s">
        <v>353</v>
      </c>
      <c r="D56" t="s">
        <v>176</v>
      </c>
      <c r="E56">
        <v>1992</v>
      </c>
      <c r="F56" t="s">
        <v>335</v>
      </c>
      <c r="G56" s="35" t="s">
        <v>14</v>
      </c>
      <c r="H56">
        <v>22.3</v>
      </c>
      <c r="J56" t="s">
        <v>353</v>
      </c>
      <c r="K56" t="s">
        <v>176</v>
      </c>
      <c r="L56" s="41">
        <v>1.2146296296296296E-2</v>
      </c>
    </row>
    <row r="57" spans="1:12" x14ac:dyDescent="0.25">
      <c r="A57">
        <v>2</v>
      </c>
      <c r="B57">
        <v>54</v>
      </c>
      <c r="C57" t="s">
        <v>101</v>
      </c>
      <c r="D57" t="s">
        <v>81</v>
      </c>
      <c r="E57">
        <v>1986</v>
      </c>
      <c r="F57" t="s">
        <v>336</v>
      </c>
      <c r="G57" t="s">
        <v>337</v>
      </c>
      <c r="H57">
        <v>18.86</v>
      </c>
      <c r="J57" t="s">
        <v>101</v>
      </c>
      <c r="K57" t="s">
        <v>81</v>
      </c>
      <c r="L57" s="41">
        <v>1.4362962962962961E-2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Paweł</cp:lastModifiedBy>
  <dcterms:created xsi:type="dcterms:W3CDTF">2020-10-04T17:03:45Z</dcterms:created>
  <dcterms:modified xsi:type="dcterms:W3CDTF">2022-10-02T15:52:42Z</dcterms:modified>
</cp:coreProperties>
</file>